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2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db!$A$3:$AZ$400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Q81" i="5" l="1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Q81" i="3"/>
  <c r="P81" i="3"/>
  <c r="J81" i="3"/>
  <c r="I81" i="3"/>
  <c r="C81" i="3"/>
  <c r="B81" i="3"/>
  <c r="Q70" i="3"/>
  <c r="P70" i="3"/>
  <c r="J70" i="3"/>
  <c r="I70" i="3"/>
  <c r="C70" i="3"/>
  <c r="B70" i="3"/>
  <c r="A61" i="3"/>
  <c r="Q59" i="3"/>
  <c r="P59" i="3"/>
  <c r="J59" i="3"/>
  <c r="I59" i="3"/>
  <c r="C59" i="3"/>
  <c r="B59" i="3"/>
  <c r="B51" i="3"/>
  <c r="A50" i="3"/>
  <c r="Q48" i="3"/>
  <c r="P48" i="3"/>
  <c r="J48" i="3"/>
  <c r="I48" i="3"/>
  <c r="C48" i="3"/>
  <c r="B48" i="3"/>
  <c r="B40" i="3"/>
  <c r="A39" i="3"/>
  <c r="Q37" i="3"/>
  <c r="P37" i="3"/>
  <c r="J37" i="3"/>
  <c r="I37" i="3"/>
  <c r="C37" i="3"/>
  <c r="B37" i="3"/>
  <c r="B29" i="3"/>
  <c r="A28" i="3"/>
  <c r="Q26" i="3"/>
  <c r="P26" i="3"/>
  <c r="O17" i="3"/>
  <c r="A17" i="3"/>
  <c r="Q15" i="3"/>
  <c r="P15" i="3"/>
  <c r="O6" i="3"/>
  <c r="B18" i="3"/>
  <c r="J26" i="3"/>
  <c r="I26" i="3"/>
  <c r="C26" i="3"/>
  <c r="B26" i="3"/>
  <c r="J15" i="3"/>
  <c r="I15" i="3"/>
  <c r="C15" i="3"/>
  <c r="B15" i="3"/>
  <c r="P7" i="5" l="1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I18" i="5" l="1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I29" i="5" l="1"/>
  <c r="O28" i="5"/>
  <c r="P18" i="5"/>
  <c r="H39" i="5"/>
  <c r="A50" i="5"/>
  <c r="B40" i="5"/>
  <c r="P62" i="3"/>
  <c r="I73" i="3"/>
  <c r="P51" i="3"/>
  <c r="P40" i="3"/>
  <c r="P29" i="3"/>
  <c r="I7" i="3"/>
  <c r="H50" i="5" l="1"/>
  <c r="A61" i="5"/>
  <c r="B51" i="5"/>
  <c r="P29" i="5"/>
  <c r="I40" i="5"/>
  <c r="O39" i="5"/>
  <c r="B163" i="2"/>
  <c r="C163" i="2"/>
  <c r="E163" i="2"/>
  <c r="F163" i="2"/>
  <c r="B164" i="2"/>
  <c r="C164" i="2"/>
  <c r="E164" i="2"/>
  <c r="F164" i="2"/>
  <c r="B165" i="2"/>
  <c r="C165" i="2"/>
  <c r="E165" i="2"/>
  <c r="F165" i="2"/>
  <c r="B166" i="2"/>
  <c r="C166" i="2"/>
  <c r="E166" i="2"/>
  <c r="F166" i="2"/>
  <c r="B167" i="2"/>
  <c r="C167" i="2"/>
  <c r="E167" i="2"/>
  <c r="F167" i="2"/>
  <c r="B168" i="2"/>
  <c r="C168" i="2"/>
  <c r="E168" i="2"/>
  <c r="F168" i="2"/>
  <c r="B169" i="2"/>
  <c r="C169" i="2"/>
  <c r="E169" i="2"/>
  <c r="F169" i="2"/>
  <c r="B170" i="2"/>
  <c r="C170" i="2"/>
  <c r="E170" i="2"/>
  <c r="F170" i="2"/>
  <c r="B171" i="2"/>
  <c r="C171" i="2"/>
  <c r="E171" i="2"/>
  <c r="F171" i="2"/>
  <c r="B172" i="2"/>
  <c r="C172" i="2"/>
  <c r="E172" i="2"/>
  <c r="F172" i="2"/>
  <c r="B173" i="2"/>
  <c r="C173" i="2"/>
  <c r="E173" i="2"/>
  <c r="F173" i="2"/>
  <c r="B174" i="2"/>
  <c r="C174" i="2"/>
  <c r="E174" i="2"/>
  <c r="F174" i="2"/>
  <c r="B175" i="2"/>
  <c r="C175" i="2"/>
  <c r="E175" i="2"/>
  <c r="F175" i="2"/>
  <c r="B176" i="2"/>
  <c r="C176" i="2"/>
  <c r="E176" i="2"/>
  <c r="F176" i="2"/>
  <c r="B177" i="2"/>
  <c r="C177" i="2"/>
  <c r="E177" i="2"/>
  <c r="F177" i="2"/>
  <c r="B178" i="2"/>
  <c r="C178" i="2"/>
  <c r="E178" i="2"/>
  <c r="F178" i="2"/>
  <c r="B179" i="2"/>
  <c r="C179" i="2"/>
  <c r="E179" i="2"/>
  <c r="F179" i="2"/>
  <c r="B180" i="2"/>
  <c r="C180" i="2"/>
  <c r="E180" i="2"/>
  <c r="F180" i="2"/>
  <c r="B181" i="2"/>
  <c r="C181" i="2"/>
  <c r="E181" i="2"/>
  <c r="F181" i="2"/>
  <c r="B182" i="2"/>
  <c r="C182" i="2"/>
  <c r="E182" i="2"/>
  <c r="F182" i="2"/>
  <c r="B183" i="2"/>
  <c r="C183" i="2"/>
  <c r="E183" i="2"/>
  <c r="F183" i="2"/>
  <c r="B184" i="2"/>
  <c r="C184" i="2"/>
  <c r="E184" i="2"/>
  <c r="F184" i="2"/>
  <c r="B185" i="2"/>
  <c r="C185" i="2"/>
  <c r="E185" i="2"/>
  <c r="F185" i="2"/>
  <c r="B186" i="2"/>
  <c r="C186" i="2"/>
  <c r="E186" i="2"/>
  <c r="F186" i="2"/>
  <c r="B187" i="2"/>
  <c r="C187" i="2"/>
  <c r="E187" i="2"/>
  <c r="F187" i="2"/>
  <c r="B188" i="2"/>
  <c r="C188" i="2"/>
  <c r="E188" i="2"/>
  <c r="F188" i="2"/>
  <c r="B189" i="2"/>
  <c r="C189" i="2"/>
  <c r="E189" i="2"/>
  <c r="F189" i="2"/>
  <c r="B190" i="2"/>
  <c r="C190" i="2"/>
  <c r="E190" i="2"/>
  <c r="F190" i="2"/>
  <c r="B191" i="2"/>
  <c r="C191" i="2"/>
  <c r="E191" i="2"/>
  <c r="F191" i="2"/>
  <c r="B192" i="2"/>
  <c r="C192" i="2"/>
  <c r="E192" i="2"/>
  <c r="F192" i="2"/>
  <c r="B193" i="2"/>
  <c r="C193" i="2"/>
  <c r="E193" i="2"/>
  <c r="F193" i="2"/>
  <c r="B194" i="2"/>
  <c r="C194" i="2"/>
  <c r="E194" i="2"/>
  <c r="F194" i="2"/>
  <c r="B195" i="2"/>
  <c r="C195" i="2"/>
  <c r="E195" i="2"/>
  <c r="F195" i="2"/>
  <c r="B196" i="2"/>
  <c r="C196" i="2"/>
  <c r="E196" i="2"/>
  <c r="F196" i="2"/>
  <c r="B197" i="2"/>
  <c r="C197" i="2"/>
  <c r="E197" i="2"/>
  <c r="F197" i="2"/>
  <c r="B198" i="2"/>
  <c r="C198" i="2"/>
  <c r="E198" i="2"/>
  <c r="F198" i="2"/>
  <c r="B199" i="2"/>
  <c r="C199" i="2"/>
  <c r="E199" i="2"/>
  <c r="F199" i="2"/>
  <c r="B200" i="2"/>
  <c r="C200" i="2"/>
  <c r="E200" i="2"/>
  <c r="F200" i="2"/>
  <c r="B201" i="2"/>
  <c r="C201" i="2"/>
  <c r="E201" i="2"/>
  <c r="F201" i="2"/>
  <c r="B202" i="2"/>
  <c r="C202" i="2"/>
  <c r="E202" i="2"/>
  <c r="F202" i="2"/>
  <c r="B203" i="2"/>
  <c r="C203" i="2"/>
  <c r="E203" i="2"/>
  <c r="F203" i="2"/>
  <c r="B204" i="2"/>
  <c r="C204" i="2"/>
  <c r="E204" i="2"/>
  <c r="F204" i="2"/>
  <c r="B205" i="2"/>
  <c r="C205" i="2"/>
  <c r="E205" i="2"/>
  <c r="F205" i="2"/>
  <c r="B206" i="2"/>
  <c r="C206" i="2"/>
  <c r="E206" i="2"/>
  <c r="F206" i="2"/>
  <c r="B207" i="2"/>
  <c r="C207" i="2"/>
  <c r="E207" i="2"/>
  <c r="F207" i="2"/>
  <c r="B208" i="2"/>
  <c r="C208" i="2"/>
  <c r="E208" i="2"/>
  <c r="F208" i="2"/>
  <c r="B209" i="2"/>
  <c r="C209" i="2"/>
  <c r="E209" i="2"/>
  <c r="F209" i="2"/>
  <c r="B210" i="2"/>
  <c r="C210" i="2"/>
  <c r="E210" i="2"/>
  <c r="F210" i="2"/>
  <c r="B211" i="2"/>
  <c r="C211" i="2"/>
  <c r="E211" i="2"/>
  <c r="F211" i="2"/>
  <c r="B212" i="2"/>
  <c r="C212" i="2"/>
  <c r="E212" i="2"/>
  <c r="F212" i="2"/>
  <c r="B213" i="2"/>
  <c r="C213" i="2"/>
  <c r="E213" i="2"/>
  <c r="F213" i="2"/>
  <c r="B214" i="2"/>
  <c r="C214" i="2"/>
  <c r="E214" i="2"/>
  <c r="F214" i="2"/>
  <c r="B215" i="2"/>
  <c r="C215" i="2"/>
  <c r="E215" i="2"/>
  <c r="F215" i="2"/>
  <c r="B216" i="2"/>
  <c r="C216" i="2"/>
  <c r="E216" i="2"/>
  <c r="F216" i="2"/>
  <c r="B217" i="2"/>
  <c r="C217" i="2"/>
  <c r="E217" i="2"/>
  <c r="F217" i="2"/>
  <c r="B218" i="2"/>
  <c r="C218" i="2"/>
  <c r="E218" i="2"/>
  <c r="F218" i="2"/>
  <c r="B219" i="2"/>
  <c r="C219" i="2"/>
  <c r="E219" i="2"/>
  <c r="F219" i="2"/>
  <c r="B220" i="2"/>
  <c r="C220" i="2"/>
  <c r="E220" i="2"/>
  <c r="F220" i="2"/>
  <c r="B221" i="2"/>
  <c r="C221" i="2"/>
  <c r="E221" i="2"/>
  <c r="F221" i="2"/>
  <c r="B222" i="2"/>
  <c r="C222" i="2"/>
  <c r="E222" i="2"/>
  <c r="F222" i="2"/>
  <c r="B223" i="2"/>
  <c r="C223" i="2"/>
  <c r="E223" i="2"/>
  <c r="F223" i="2"/>
  <c r="B224" i="2"/>
  <c r="C224" i="2"/>
  <c r="E224" i="2"/>
  <c r="F224" i="2"/>
  <c r="B225" i="2"/>
  <c r="C225" i="2"/>
  <c r="E225" i="2"/>
  <c r="F225" i="2"/>
  <c r="B226" i="2"/>
  <c r="C226" i="2"/>
  <c r="E226" i="2"/>
  <c r="F226" i="2"/>
  <c r="B227" i="2"/>
  <c r="C227" i="2"/>
  <c r="E227" i="2"/>
  <c r="F227" i="2"/>
  <c r="B228" i="2"/>
  <c r="C228" i="2"/>
  <c r="E228" i="2"/>
  <c r="F228" i="2"/>
  <c r="B229" i="2"/>
  <c r="C229" i="2"/>
  <c r="E229" i="2"/>
  <c r="F229" i="2"/>
  <c r="B230" i="2"/>
  <c r="C230" i="2"/>
  <c r="E230" i="2"/>
  <c r="F230" i="2"/>
  <c r="B231" i="2"/>
  <c r="C231" i="2"/>
  <c r="E231" i="2"/>
  <c r="F231" i="2"/>
  <c r="B232" i="2"/>
  <c r="C232" i="2"/>
  <c r="E232" i="2"/>
  <c r="F232" i="2"/>
  <c r="B233" i="2"/>
  <c r="C233" i="2"/>
  <c r="E233" i="2"/>
  <c r="F233" i="2"/>
  <c r="B234" i="2"/>
  <c r="C234" i="2"/>
  <c r="E234" i="2"/>
  <c r="F234" i="2"/>
  <c r="B235" i="2"/>
  <c r="C235" i="2"/>
  <c r="E235" i="2"/>
  <c r="F235" i="2"/>
  <c r="B236" i="2"/>
  <c r="C236" i="2"/>
  <c r="E236" i="2"/>
  <c r="F236" i="2"/>
  <c r="B237" i="2"/>
  <c r="C237" i="2"/>
  <c r="E237" i="2"/>
  <c r="F237" i="2"/>
  <c r="B238" i="2"/>
  <c r="C238" i="2"/>
  <c r="E238" i="2"/>
  <c r="F238" i="2"/>
  <c r="B239" i="2"/>
  <c r="C239" i="2"/>
  <c r="E239" i="2"/>
  <c r="F239" i="2"/>
  <c r="B240" i="2"/>
  <c r="C240" i="2"/>
  <c r="E240" i="2"/>
  <c r="F240" i="2"/>
  <c r="B241" i="2"/>
  <c r="C241" i="2"/>
  <c r="E241" i="2"/>
  <c r="F241" i="2"/>
  <c r="B242" i="2"/>
  <c r="C242" i="2"/>
  <c r="E242" i="2"/>
  <c r="F242" i="2"/>
  <c r="B243" i="2"/>
  <c r="C243" i="2"/>
  <c r="E243" i="2"/>
  <c r="F243" i="2"/>
  <c r="B244" i="2"/>
  <c r="C244" i="2"/>
  <c r="E244" i="2"/>
  <c r="F244" i="2"/>
  <c r="B245" i="2"/>
  <c r="C245" i="2"/>
  <c r="E245" i="2"/>
  <c r="F245" i="2"/>
  <c r="B246" i="2"/>
  <c r="C246" i="2"/>
  <c r="E246" i="2"/>
  <c r="F246" i="2"/>
  <c r="B247" i="2"/>
  <c r="C247" i="2"/>
  <c r="E247" i="2"/>
  <c r="F247" i="2"/>
  <c r="B248" i="2"/>
  <c r="C248" i="2"/>
  <c r="E248" i="2"/>
  <c r="F248" i="2"/>
  <c r="B249" i="2"/>
  <c r="C249" i="2"/>
  <c r="E249" i="2"/>
  <c r="F249" i="2"/>
  <c r="B250" i="2"/>
  <c r="C250" i="2"/>
  <c r="E250" i="2"/>
  <c r="F250" i="2"/>
  <c r="B251" i="2"/>
  <c r="C251" i="2"/>
  <c r="E251" i="2"/>
  <c r="F251" i="2"/>
  <c r="B252" i="2"/>
  <c r="C252" i="2"/>
  <c r="E252" i="2"/>
  <c r="F252" i="2"/>
  <c r="B253" i="2"/>
  <c r="C253" i="2"/>
  <c r="E253" i="2"/>
  <c r="F253" i="2"/>
  <c r="B254" i="2"/>
  <c r="C254" i="2"/>
  <c r="E254" i="2"/>
  <c r="F254" i="2"/>
  <c r="B255" i="2"/>
  <c r="C255" i="2"/>
  <c r="E255" i="2"/>
  <c r="F255" i="2"/>
  <c r="B256" i="2"/>
  <c r="C256" i="2"/>
  <c r="E256" i="2"/>
  <c r="F256" i="2"/>
  <c r="B257" i="2"/>
  <c r="C257" i="2"/>
  <c r="E257" i="2"/>
  <c r="F257" i="2"/>
  <c r="B258" i="2"/>
  <c r="C258" i="2"/>
  <c r="E258" i="2"/>
  <c r="F258" i="2"/>
  <c r="B259" i="2"/>
  <c r="C259" i="2"/>
  <c r="E259" i="2"/>
  <c r="F259" i="2"/>
  <c r="B260" i="2"/>
  <c r="C260" i="2"/>
  <c r="E260" i="2"/>
  <c r="F260" i="2"/>
  <c r="B261" i="2"/>
  <c r="C261" i="2"/>
  <c r="E261" i="2"/>
  <c r="F261" i="2"/>
  <c r="B262" i="2"/>
  <c r="C262" i="2"/>
  <c r="E262" i="2"/>
  <c r="F262" i="2"/>
  <c r="B263" i="2"/>
  <c r="C263" i="2"/>
  <c r="E263" i="2"/>
  <c r="F263" i="2"/>
  <c r="B264" i="2"/>
  <c r="C264" i="2"/>
  <c r="E264" i="2"/>
  <c r="F264" i="2"/>
  <c r="B265" i="2"/>
  <c r="C265" i="2"/>
  <c r="E265" i="2"/>
  <c r="F265" i="2"/>
  <c r="B266" i="2"/>
  <c r="C266" i="2"/>
  <c r="E266" i="2"/>
  <c r="F266" i="2"/>
  <c r="B267" i="2"/>
  <c r="C267" i="2"/>
  <c r="E267" i="2"/>
  <c r="F267" i="2"/>
  <c r="B268" i="2"/>
  <c r="C268" i="2"/>
  <c r="E268" i="2"/>
  <c r="F268" i="2"/>
  <c r="B269" i="2"/>
  <c r="C269" i="2"/>
  <c r="E269" i="2"/>
  <c r="F269" i="2"/>
  <c r="B270" i="2"/>
  <c r="C270" i="2"/>
  <c r="E270" i="2"/>
  <c r="F270" i="2"/>
  <c r="B271" i="2"/>
  <c r="C271" i="2"/>
  <c r="E271" i="2"/>
  <c r="F271" i="2"/>
  <c r="B272" i="2"/>
  <c r="C272" i="2"/>
  <c r="E272" i="2"/>
  <c r="F272" i="2"/>
  <c r="B273" i="2"/>
  <c r="C273" i="2"/>
  <c r="E273" i="2"/>
  <c r="F273" i="2"/>
  <c r="B274" i="2"/>
  <c r="C274" i="2"/>
  <c r="E274" i="2"/>
  <c r="F274" i="2"/>
  <c r="B275" i="2"/>
  <c r="C275" i="2"/>
  <c r="E275" i="2"/>
  <c r="F275" i="2"/>
  <c r="B276" i="2"/>
  <c r="C276" i="2"/>
  <c r="E276" i="2"/>
  <c r="F276" i="2"/>
  <c r="B277" i="2"/>
  <c r="C277" i="2"/>
  <c r="E277" i="2"/>
  <c r="F277" i="2"/>
  <c r="B278" i="2"/>
  <c r="C278" i="2"/>
  <c r="E278" i="2"/>
  <c r="F278" i="2"/>
  <c r="B279" i="2"/>
  <c r="C279" i="2"/>
  <c r="E279" i="2"/>
  <c r="F279" i="2"/>
  <c r="B280" i="2"/>
  <c r="C280" i="2"/>
  <c r="E280" i="2"/>
  <c r="F280" i="2"/>
  <c r="B281" i="2"/>
  <c r="C281" i="2"/>
  <c r="E281" i="2"/>
  <c r="F281" i="2"/>
  <c r="B282" i="2"/>
  <c r="C282" i="2"/>
  <c r="E282" i="2"/>
  <c r="F282" i="2"/>
  <c r="B283" i="2"/>
  <c r="C283" i="2"/>
  <c r="E283" i="2"/>
  <c r="F283" i="2"/>
  <c r="B284" i="2"/>
  <c r="C284" i="2"/>
  <c r="E284" i="2"/>
  <c r="F284" i="2"/>
  <c r="B285" i="2"/>
  <c r="C285" i="2"/>
  <c r="E285" i="2"/>
  <c r="F285" i="2"/>
  <c r="B286" i="2"/>
  <c r="C286" i="2"/>
  <c r="E286" i="2"/>
  <c r="F286" i="2"/>
  <c r="B287" i="2"/>
  <c r="C287" i="2"/>
  <c r="E287" i="2"/>
  <c r="F287" i="2"/>
  <c r="B288" i="2"/>
  <c r="C288" i="2"/>
  <c r="E288" i="2"/>
  <c r="F288" i="2"/>
  <c r="B289" i="2"/>
  <c r="C289" i="2"/>
  <c r="E289" i="2"/>
  <c r="F289" i="2"/>
  <c r="B290" i="2"/>
  <c r="C290" i="2"/>
  <c r="E290" i="2"/>
  <c r="F290" i="2"/>
  <c r="B291" i="2"/>
  <c r="C291" i="2"/>
  <c r="E291" i="2"/>
  <c r="F291" i="2"/>
  <c r="B292" i="2"/>
  <c r="C292" i="2"/>
  <c r="E292" i="2"/>
  <c r="F292" i="2"/>
  <c r="B293" i="2"/>
  <c r="C293" i="2"/>
  <c r="E293" i="2"/>
  <c r="F293" i="2"/>
  <c r="B294" i="2"/>
  <c r="C294" i="2"/>
  <c r="E294" i="2"/>
  <c r="F294" i="2"/>
  <c r="B295" i="2"/>
  <c r="C295" i="2"/>
  <c r="E295" i="2"/>
  <c r="F295" i="2"/>
  <c r="B296" i="2"/>
  <c r="C296" i="2"/>
  <c r="E296" i="2"/>
  <c r="F296" i="2"/>
  <c r="B297" i="2"/>
  <c r="C297" i="2"/>
  <c r="E297" i="2"/>
  <c r="F297" i="2"/>
  <c r="B298" i="2"/>
  <c r="C298" i="2"/>
  <c r="E298" i="2"/>
  <c r="F298" i="2"/>
  <c r="B299" i="2"/>
  <c r="C299" i="2"/>
  <c r="E299" i="2"/>
  <c r="F299" i="2"/>
  <c r="B300" i="2"/>
  <c r="C300" i="2"/>
  <c r="E300" i="2"/>
  <c r="F300" i="2"/>
  <c r="B301" i="2"/>
  <c r="C301" i="2"/>
  <c r="E301" i="2"/>
  <c r="F301" i="2"/>
  <c r="B302" i="2"/>
  <c r="C302" i="2"/>
  <c r="E302" i="2"/>
  <c r="F302" i="2"/>
  <c r="B303" i="2"/>
  <c r="C303" i="2"/>
  <c r="E303" i="2"/>
  <c r="F303" i="2"/>
  <c r="B304" i="2"/>
  <c r="C304" i="2"/>
  <c r="E304" i="2"/>
  <c r="F304" i="2"/>
  <c r="B305" i="2"/>
  <c r="C305" i="2"/>
  <c r="E305" i="2"/>
  <c r="F305" i="2"/>
  <c r="B306" i="2"/>
  <c r="C306" i="2"/>
  <c r="E306" i="2"/>
  <c r="F306" i="2"/>
  <c r="B307" i="2"/>
  <c r="C307" i="2"/>
  <c r="E307" i="2"/>
  <c r="F307" i="2"/>
  <c r="B308" i="2"/>
  <c r="C308" i="2"/>
  <c r="E308" i="2"/>
  <c r="F308" i="2"/>
  <c r="B309" i="2"/>
  <c r="C309" i="2"/>
  <c r="E309" i="2"/>
  <c r="F309" i="2"/>
  <c r="B310" i="2"/>
  <c r="C310" i="2"/>
  <c r="E310" i="2"/>
  <c r="F310" i="2"/>
  <c r="B311" i="2"/>
  <c r="C311" i="2"/>
  <c r="E311" i="2"/>
  <c r="F311" i="2"/>
  <c r="B312" i="2"/>
  <c r="C312" i="2"/>
  <c r="E312" i="2"/>
  <c r="F312" i="2"/>
  <c r="B22" i="2"/>
  <c r="C22" i="2"/>
  <c r="E22" i="2"/>
  <c r="F22" i="2"/>
  <c r="B23" i="2"/>
  <c r="C23" i="2"/>
  <c r="E23" i="2"/>
  <c r="F23" i="2"/>
  <c r="B24" i="2"/>
  <c r="C24" i="2"/>
  <c r="E24" i="2"/>
  <c r="F24" i="2"/>
  <c r="B25" i="2"/>
  <c r="C25" i="2"/>
  <c r="E25" i="2"/>
  <c r="F25" i="2"/>
  <c r="B26" i="2"/>
  <c r="C26" i="2"/>
  <c r="E26" i="2"/>
  <c r="F26" i="2"/>
  <c r="B27" i="2"/>
  <c r="C27" i="2"/>
  <c r="E27" i="2"/>
  <c r="F27" i="2"/>
  <c r="B28" i="2"/>
  <c r="C28" i="2"/>
  <c r="E28" i="2"/>
  <c r="F28" i="2"/>
  <c r="B29" i="2"/>
  <c r="C29" i="2"/>
  <c r="E29" i="2"/>
  <c r="F29" i="2"/>
  <c r="B30" i="2"/>
  <c r="C30" i="2"/>
  <c r="E30" i="2"/>
  <c r="F30" i="2"/>
  <c r="B31" i="2"/>
  <c r="C31" i="2"/>
  <c r="E31" i="2"/>
  <c r="F31" i="2"/>
  <c r="B32" i="2"/>
  <c r="C32" i="2"/>
  <c r="E32" i="2"/>
  <c r="F32" i="2"/>
  <c r="B33" i="2"/>
  <c r="C33" i="2"/>
  <c r="E33" i="2"/>
  <c r="F33" i="2"/>
  <c r="B34" i="2"/>
  <c r="C34" i="2"/>
  <c r="E34" i="2"/>
  <c r="F34" i="2"/>
  <c r="B35" i="2"/>
  <c r="C35" i="2"/>
  <c r="E35" i="2"/>
  <c r="F35" i="2"/>
  <c r="B36" i="2"/>
  <c r="C36" i="2"/>
  <c r="E36" i="2"/>
  <c r="F36" i="2"/>
  <c r="B37" i="2"/>
  <c r="C37" i="2"/>
  <c r="E37" i="2"/>
  <c r="F37" i="2"/>
  <c r="B38" i="2"/>
  <c r="C38" i="2"/>
  <c r="E38" i="2"/>
  <c r="F38" i="2"/>
  <c r="B39" i="2"/>
  <c r="C39" i="2"/>
  <c r="E39" i="2"/>
  <c r="F39" i="2"/>
  <c r="B40" i="2"/>
  <c r="C40" i="2"/>
  <c r="E40" i="2"/>
  <c r="F40" i="2"/>
  <c r="B41" i="2"/>
  <c r="C41" i="2"/>
  <c r="E41" i="2"/>
  <c r="F41" i="2"/>
  <c r="B42" i="2"/>
  <c r="C42" i="2"/>
  <c r="E42" i="2"/>
  <c r="F42" i="2"/>
  <c r="B43" i="2"/>
  <c r="C43" i="2"/>
  <c r="E43" i="2"/>
  <c r="F43" i="2"/>
  <c r="B44" i="2"/>
  <c r="C44" i="2"/>
  <c r="E44" i="2"/>
  <c r="F44" i="2"/>
  <c r="B45" i="2"/>
  <c r="C45" i="2"/>
  <c r="E45" i="2"/>
  <c r="F45" i="2"/>
  <c r="B46" i="2"/>
  <c r="C46" i="2"/>
  <c r="E46" i="2"/>
  <c r="F46" i="2"/>
  <c r="B47" i="2"/>
  <c r="C47" i="2"/>
  <c r="E47" i="2"/>
  <c r="F47" i="2"/>
  <c r="B48" i="2"/>
  <c r="C48" i="2"/>
  <c r="E48" i="2"/>
  <c r="F48" i="2"/>
  <c r="B49" i="2"/>
  <c r="C49" i="2"/>
  <c r="E49" i="2"/>
  <c r="F49" i="2"/>
  <c r="B50" i="2"/>
  <c r="C50" i="2"/>
  <c r="E50" i="2"/>
  <c r="F50" i="2"/>
  <c r="B51" i="2"/>
  <c r="C51" i="2"/>
  <c r="E51" i="2"/>
  <c r="F51" i="2"/>
  <c r="B52" i="2"/>
  <c r="C52" i="2"/>
  <c r="E52" i="2"/>
  <c r="F52" i="2"/>
  <c r="B53" i="2"/>
  <c r="C53" i="2"/>
  <c r="E53" i="2"/>
  <c r="F53" i="2"/>
  <c r="B54" i="2"/>
  <c r="C54" i="2"/>
  <c r="E54" i="2"/>
  <c r="F54" i="2"/>
  <c r="B55" i="2"/>
  <c r="C55" i="2"/>
  <c r="E55" i="2"/>
  <c r="F55" i="2"/>
  <c r="B56" i="2"/>
  <c r="C56" i="2"/>
  <c r="E56" i="2"/>
  <c r="F56" i="2"/>
  <c r="B57" i="2"/>
  <c r="C57" i="2"/>
  <c r="E57" i="2"/>
  <c r="F57" i="2"/>
  <c r="B58" i="2"/>
  <c r="C58" i="2"/>
  <c r="E58" i="2"/>
  <c r="F58" i="2"/>
  <c r="B59" i="2"/>
  <c r="C59" i="2"/>
  <c r="E59" i="2"/>
  <c r="F59" i="2"/>
  <c r="B60" i="2"/>
  <c r="C60" i="2"/>
  <c r="E60" i="2"/>
  <c r="F60" i="2"/>
  <c r="B61" i="2"/>
  <c r="C61" i="2"/>
  <c r="E61" i="2"/>
  <c r="F61" i="2"/>
  <c r="B62" i="2"/>
  <c r="C62" i="2"/>
  <c r="E62" i="2"/>
  <c r="F62" i="2"/>
  <c r="B63" i="2"/>
  <c r="C63" i="2"/>
  <c r="E63" i="2"/>
  <c r="F63" i="2"/>
  <c r="B64" i="2"/>
  <c r="C64" i="2"/>
  <c r="E64" i="2"/>
  <c r="F64" i="2"/>
  <c r="B65" i="2"/>
  <c r="C65" i="2"/>
  <c r="E65" i="2"/>
  <c r="F65" i="2"/>
  <c r="B66" i="2"/>
  <c r="C66" i="2"/>
  <c r="E66" i="2"/>
  <c r="F66" i="2"/>
  <c r="B67" i="2"/>
  <c r="C67" i="2"/>
  <c r="E67" i="2"/>
  <c r="F67" i="2"/>
  <c r="B68" i="2"/>
  <c r="C68" i="2"/>
  <c r="E68" i="2"/>
  <c r="F68" i="2"/>
  <c r="B69" i="2"/>
  <c r="C69" i="2"/>
  <c r="E69" i="2"/>
  <c r="F69" i="2"/>
  <c r="B70" i="2"/>
  <c r="C70" i="2"/>
  <c r="E70" i="2"/>
  <c r="F70" i="2"/>
  <c r="B71" i="2"/>
  <c r="C71" i="2"/>
  <c r="E71" i="2"/>
  <c r="F71" i="2"/>
  <c r="B72" i="2"/>
  <c r="C72" i="2"/>
  <c r="E72" i="2"/>
  <c r="F72" i="2"/>
  <c r="B73" i="2"/>
  <c r="C73" i="2"/>
  <c r="E73" i="2"/>
  <c r="F73" i="2"/>
  <c r="B74" i="2"/>
  <c r="C74" i="2"/>
  <c r="E74" i="2"/>
  <c r="F74" i="2"/>
  <c r="B75" i="2"/>
  <c r="C75" i="2"/>
  <c r="E75" i="2"/>
  <c r="F75" i="2"/>
  <c r="B76" i="2"/>
  <c r="C76" i="2"/>
  <c r="E76" i="2"/>
  <c r="F76" i="2"/>
  <c r="B77" i="2"/>
  <c r="C77" i="2"/>
  <c r="E77" i="2"/>
  <c r="F77" i="2"/>
  <c r="B78" i="2"/>
  <c r="C78" i="2"/>
  <c r="E78" i="2"/>
  <c r="F78" i="2"/>
  <c r="B79" i="2"/>
  <c r="C79" i="2"/>
  <c r="E79" i="2"/>
  <c r="F79" i="2"/>
  <c r="B80" i="2"/>
  <c r="C80" i="2"/>
  <c r="E80" i="2"/>
  <c r="F80" i="2"/>
  <c r="B81" i="2"/>
  <c r="C81" i="2"/>
  <c r="E81" i="2"/>
  <c r="F81" i="2"/>
  <c r="B82" i="2"/>
  <c r="C82" i="2"/>
  <c r="E82" i="2"/>
  <c r="F82" i="2"/>
  <c r="B83" i="2"/>
  <c r="C83" i="2"/>
  <c r="E83" i="2"/>
  <c r="F83" i="2"/>
  <c r="B84" i="2"/>
  <c r="C84" i="2"/>
  <c r="E84" i="2"/>
  <c r="F84" i="2"/>
  <c r="B85" i="2"/>
  <c r="C85" i="2"/>
  <c r="E85" i="2"/>
  <c r="F85" i="2"/>
  <c r="B86" i="2"/>
  <c r="C86" i="2"/>
  <c r="E86" i="2"/>
  <c r="F86" i="2"/>
  <c r="B87" i="2"/>
  <c r="C87" i="2"/>
  <c r="E87" i="2"/>
  <c r="F87" i="2"/>
  <c r="B88" i="2"/>
  <c r="C88" i="2"/>
  <c r="E88" i="2"/>
  <c r="F88" i="2"/>
  <c r="B89" i="2"/>
  <c r="C89" i="2"/>
  <c r="E89" i="2"/>
  <c r="F89" i="2"/>
  <c r="B90" i="2"/>
  <c r="C90" i="2"/>
  <c r="E90" i="2"/>
  <c r="F90" i="2"/>
  <c r="B91" i="2"/>
  <c r="C91" i="2"/>
  <c r="E91" i="2"/>
  <c r="F91" i="2"/>
  <c r="B92" i="2"/>
  <c r="C92" i="2"/>
  <c r="E92" i="2"/>
  <c r="F92" i="2"/>
  <c r="B93" i="2"/>
  <c r="C93" i="2"/>
  <c r="E93" i="2"/>
  <c r="F93" i="2"/>
  <c r="B94" i="2"/>
  <c r="C94" i="2"/>
  <c r="E94" i="2"/>
  <c r="F94" i="2"/>
  <c r="B95" i="2"/>
  <c r="C95" i="2"/>
  <c r="E95" i="2"/>
  <c r="F95" i="2"/>
  <c r="B96" i="2"/>
  <c r="C96" i="2"/>
  <c r="E96" i="2"/>
  <c r="F96" i="2"/>
  <c r="B97" i="2"/>
  <c r="C97" i="2"/>
  <c r="E97" i="2"/>
  <c r="F97" i="2"/>
  <c r="B98" i="2"/>
  <c r="C98" i="2"/>
  <c r="E98" i="2"/>
  <c r="F98" i="2"/>
  <c r="B99" i="2"/>
  <c r="C99" i="2"/>
  <c r="E99" i="2"/>
  <c r="F99" i="2"/>
  <c r="B100" i="2"/>
  <c r="C100" i="2"/>
  <c r="E100" i="2"/>
  <c r="F100" i="2"/>
  <c r="B101" i="2"/>
  <c r="C101" i="2"/>
  <c r="E101" i="2"/>
  <c r="F101" i="2"/>
  <c r="B102" i="2"/>
  <c r="C102" i="2"/>
  <c r="E102" i="2"/>
  <c r="F102" i="2"/>
  <c r="B103" i="2"/>
  <c r="C103" i="2"/>
  <c r="E103" i="2"/>
  <c r="F103" i="2"/>
  <c r="B104" i="2"/>
  <c r="C104" i="2"/>
  <c r="E104" i="2"/>
  <c r="F104" i="2"/>
  <c r="B105" i="2"/>
  <c r="C105" i="2"/>
  <c r="E105" i="2"/>
  <c r="F105" i="2"/>
  <c r="B106" i="2"/>
  <c r="C106" i="2"/>
  <c r="E106" i="2"/>
  <c r="F106" i="2"/>
  <c r="B107" i="2"/>
  <c r="C107" i="2"/>
  <c r="E107" i="2"/>
  <c r="F107" i="2"/>
  <c r="B108" i="2"/>
  <c r="C108" i="2"/>
  <c r="E108" i="2"/>
  <c r="F108" i="2"/>
  <c r="B109" i="2"/>
  <c r="C109" i="2"/>
  <c r="E109" i="2"/>
  <c r="F109" i="2"/>
  <c r="B110" i="2"/>
  <c r="C110" i="2"/>
  <c r="E110" i="2"/>
  <c r="F110" i="2"/>
  <c r="B111" i="2"/>
  <c r="C111" i="2"/>
  <c r="E111" i="2"/>
  <c r="F111" i="2"/>
  <c r="B112" i="2"/>
  <c r="C112" i="2"/>
  <c r="E112" i="2"/>
  <c r="F112" i="2"/>
  <c r="B113" i="2"/>
  <c r="C113" i="2"/>
  <c r="E113" i="2"/>
  <c r="F113" i="2"/>
  <c r="B114" i="2"/>
  <c r="C114" i="2"/>
  <c r="E114" i="2"/>
  <c r="F114" i="2"/>
  <c r="B115" i="2"/>
  <c r="C115" i="2"/>
  <c r="E115" i="2"/>
  <c r="F115" i="2"/>
  <c r="B116" i="2"/>
  <c r="C116" i="2"/>
  <c r="E116" i="2"/>
  <c r="F116" i="2"/>
  <c r="B117" i="2"/>
  <c r="C117" i="2"/>
  <c r="E117" i="2"/>
  <c r="F117" i="2"/>
  <c r="B118" i="2"/>
  <c r="C118" i="2"/>
  <c r="E118" i="2"/>
  <c r="F118" i="2"/>
  <c r="B119" i="2"/>
  <c r="C119" i="2"/>
  <c r="E119" i="2"/>
  <c r="F119" i="2"/>
  <c r="B120" i="2"/>
  <c r="C120" i="2"/>
  <c r="E120" i="2"/>
  <c r="F120" i="2"/>
  <c r="B121" i="2"/>
  <c r="C121" i="2"/>
  <c r="E121" i="2"/>
  <c r="F121" i="2"/>
  <c r="B122" i="2"/>
  <c r="C122" i="2"/>
  <c r="E122" i="2"/>
  <c r="F122" i="2"/>
  <c r="B123" i="2"/>
  <c r="C123" i="2"/>
  <c r="E123" i="2"/>
  <c r="F123" i="2"/>
  <c r="B124" i="2"/>
  <c r="C124" i="2"/>
  <c r="E124" i="2"/>
  <c r="F124" i="2"/>
  <c r="B125" i="2"/>
  <c r="C125" i="2"/>
  <c r="E125" i="2"/>
  <c r="F125" i="2"/>
  <c r="B126" i="2"/>
  <c r="C126" i="2"/>
  <c r="E126" i="2"/>
  <c r="F126" i="2"/>
  <c r="B127" i="2"/>
  <c r="C127" i="2"/>
  <c r="E127" i="2"/>
  <c r="F127" i="2"/>
  <c r="B128" i="2"/>
  <c r="C128" i="2"/>
  <c r="E128" i="2"/>
  <c r="F128" i="2"/>
  <c r="B129" i="2"/>
  <c r="C129" i="2"/>
  <c r="E129" i="2"/>
  <c r="F129" i="2"/>
  <c r="B130" i="2"/>
  <c r="C130" i="2"/>
  <c r="E130" i="2"/>
  <c r="F130" i="2"/>
  <c r="B131" i="2"/>
  <c r="C131" i="2"/>
  <c r="E131" i="2"/>
  <c r="F131" i="2"/>
  <c r="B132" i="2"/>
  <c r="C132" i="2"/>
  <c r="E132" i="2"/>
  <c r="F132" i="2"/>
  <c r="B133" i="2"/>
  <c r="C133" i="2"/>
  <c r="E133" i="2"/>
  <c r="F133" i="2"/>
  <c r="B134" i="2"/>
  <c r="C134" i="2"/>
  <c r="E134" i="2"/>
  <c r="F134" i="2"/>
  <c r="B135" i="2"/>
  <c r="C135" i="2"/>
  <c r="E135" i="2"/>
  <c r="F135" i="2"/>
  <c r="B136" i="2"/>
  <c r="C136" i="2"/>
  <c r="E136" i="2"/>
  <c r="F136" i="2"/>
  <c r="B137" i="2"/>
  <c r="C137" i="2"/>
  <c r="E137" i="2"/>
  <c r="F137" i="2"/>
  <c r="B138" i="2"/>
  <c r="C138" i="2"/>
  <c r="E138" i="2"/>
  <c r="F138" i="2"/>
  <c r="B139" i="2"/>
  <c r="C139" i="2"/>
  <c r="E139" i="2"/>
  <c r="F139" i="2"/>
  <c r="B140" i="2"/>
  <c r="C140" i="2"/>
  <c r="E140" i="2"/>
  <c r="F140" i="2"/>
  <c r="B141" i="2"/>
  <c r="C141" i="2"/>
  <c r="E141" i="2"/>
  <c r="F141" i="2"/>
  <c r="B142" i="2"/>
  <c r="C142" i="2"/>
  <c r="E142" i="2"/>
  <c r="F142" i="2"/>
  <c r="B143" i="2"/>
  <c r="C143" i="2"/>
  <c r="E143" i="2"/>
  <c r="F143" i="2"/>
  <c r="B144" i="2"/>
  <c r="C144" i="2"/>
  <c r="E144" i="2"/>
  <c r="F144" i="2"/>
  <c r="B145" i="2"/>
  <c r="C145" i="2"/>
  <c r="E145" i="2"/>
  <c r="F145" i="2"/>
  <c r="B146" i="2"/>
  <c r="C146" i="2"/>
  <c r="E146" i="2"/>
  <c r="F146" i="2"/>
  <c r="B147" i="2"/>
  <c r="C147" i="2"/>
  <c r="E147" i="2"/>
  <c r="F147" i="2"/>
  <c r="B148" i="2"/>
  <c r="C148" i="2"/>
  <c r="E148" i="2"/>
  <c r="F148" i="2"/>
  <c r="B149" i="2"/>
  <c r="C149" i="2"/>
  <c r="E149" i="2"/>
  <c r="F149" i="2"/>
  <c r="B150" i="2"/>
  <c r="C150" i="2"/>
  <c r="E150" i="2"/>
  <c r="F150" i="2"/>
  <c r="B151" i="2"/>
  <c r="C151" i="2"/>
  <c r="E151" i="2"/>
  <c r="F151" i="2"/>
  <c r="B152" i="2"/>
  <c r="C152" i="2"/>
  <c r="E152" i="2"/>
  <c r="F152" i="2"/>
  <c r="B153" i="2"/>
  <c r="C153" i="2"/>
  <c r="E153" i="2"/>
  <c r="F153" i="2"/>
  <c r="B154" i="2"/>
  <c r="C154" i="2"/>
  <c r="E154" i="2"/>
  <c r="F154" i="2"/>
  <c r="B155" i="2"/>
  <c r="C155" i="2"/>
  <c r="E155" i="2"/>
  <c r="F155" i="2"/>
  <c r="B156" i="2"/>
  <c r="C156" i="2"/>
  <c r="E156" i="2"/>
  <c r="F156" i="2"/>
  <c r="B157" i="2"/>
  <c r="C157" i="2"/>
  <c r="E157" i="2"/>
  <c r="F157" i="2"/>
  <c r="B158" i="2"/>
  <c r="C158" i="2"/>
  <c r="E158" i="2"/>
  <c r="F158" i="2"/>
  <c r="B159" i="2"/>
  <c r="C159" i="2"/>
  <c r="E159" i="2"/>
  <c r="F159" i="2"/>
  <c r="B160" i="2"/>
  <c r="C160" i="2"/>
  <c r="E160" i="2"/>
  <c r="F160" i="2"/>
  <c r="B161" i="2"/>
  <c r="C161" i="2"/>
  <c r="E161" i="2"/>
  <c r="F161" i="2"/>
  <c r="B162" i="2"/>
  <c r="C162" i="2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C4" i="2"/>
  <c r="O4" i="2" s="1"/>
  <c r="C5" i="2"/>
  <c r="C6" i="2"/>
  <c r="C7" i="2"/>
  <c r="C8" i="2"/>
  <c r="O8" i="2" s="1"/>
  <c r="C9" i="2"/>
  <c r="C10" i="2"/>
  <c r="C11" i="2"/>
  <c r="C12" i="2"/>
  <c r="O12" i="2" s="1"/>
  <c r="C13" i="2"/>
  <c r="C14" i="2"/>
  <c r="C15" i="2"/>
  <c r="C16" i="2"/>
  <c r="O16" i="2" s="1"/>
  <c r="C17" i="2"/>
  <c r="C18" i="2"/>
  <c r="C19" i="2"/>
  <c r="C20" i="2"/>
  <c r="O20" i="2" s="1"/>
  <c r="C21" i="2"/>
  <c r="C3" i="2"/>
  <c r="O3" i="2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H61" i="5" l="1"/>
  <c r="A72" i="5"/>
  <c r="B62" i="5"/>
  <c r="P40" i="5"/>
  <c r="I51" i="5"/>
  <c r="O50" i="5"/>
  <c r="O287" i="2"/>
  <c r="O247" i="2"/>
  <c r="O191" i="2"/>
  <c r="O183" i="2"/>
  <c r="O21" i="2"/>
  <c r="O17" i="2"/>
  <c r="O13" i="2"/>
  <c r="O5" i="2"/>
  <c r="O6" i="2"/>
  <c r="O10" i="2"/>
  <c r="O9" i="2"/>
  <c r="O19" i="2"/>
  <c r="O15" i="2"/>
  <c r="O11" i="2"/>
  <c r="O7" i="2"/>
  <c r="O162" i="2"/>
  <c r="O160" i="2"/>
  <c r="O158" i="2"/>
  <c r="O156" i="2"/>
  <c r="O154" i="2"/>
  <c r="O152" i="2"/>
  <c r="O150" i="2"/>
  <c r="O148" i="2"/>
  <c r="O146" i="2"/>
  <c r="O144" i="2"/>
  <c r="O142" i="2"/>
  <c r="O140" i="2"/>
  <c r="O137" i="2"/>
  <c r="O135" i="2"/>
  <c r="O133" i="2"/>
  <c r="O131" i="2"/>
  <c r="O129" i="2"/>
  <c r="O127" i="2"/>
  <c r="O125" i="2"/>
  <c r="O122" i="2"/>
  <c r="O120" i="2"/>
  <c r="O118" i="2"/>
  <c r="O116" i="2"/>
  <c r="O114" i="2"/>
  <c r="O112" i="2"/>
  <c r="O110" i="2"/>
  <c r="O108" i="2"/>
  <c r="O106" i="2"/>
  <c r="O104" i="2"/>
  <c r="O102" i="2"/>
  <c r="O100" i="2"/>
  <c r="O98" i="2"/>
  <c r="O96" i="2"/>
  <c r="O94" i="2"/>
  <c r="O92" i="2"/>
  <c r="O90" i="2"/>
  <c r="O88" i="2"/>
  <c r="O86" i="2"/>
  <c r="O84" i="2"/>
  <c r="O83" i="2"/>
  <c r="O82" i="2"/>
  <c r="O81" i="2"/>
  <c r="O80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223" i="2"/>
  <c r="O215" i="2"/>
  <c r="O161" i="2"/>
  <c r="O159" i="2"/>
  <c r="O157" i="2"/>
  <c r="O155" i="2"/>
  <c r="O153" i="2"/>
  <c r="O151" i="2"/>
  <c r="O149" i="2"/>
  <c r="O147" i="2"/>
  <c r="O145" i="2"/>
  <c r="O143" i="2"/>
  <c r="O141" i="2"/>
  <c r="O139" i="2"/>
  <c r="O138" i="2"/>
  <c r="O136" i="2"/>
  <c r="O134" i="2"/>
  <c r="O132" i="2"/>
  <c r="O130" i="2"/>
  <c r="O128" i="2"/>
  <c r="O126" i="2"/>
  <c r="O124" i="2"/>
  <c r="O123" i="2"/>
  <c r="O121" i="2"/>
  <c r="O119" i="2"/>
  <c r="O117" i="2"/>
  <c r="O115" i="2"/>
  <c r="O113" i="2"/>
  <c r="O111" i="2"/>
  <c r="O109" i="2"/>
  <c r="O107" i="2"/>
  <c r="O105" i="2"/>
  <c r="O103" i="2"/>
  <c r="O101" i="2"/>
  <c r="O99" i="2"/>
  <c r="O97" i="2"/>
  <c r="O95" i="2"/>
  <c r="O93" i="2"/>
  <c r="O91" i="2"/>
  <c r="O89" i="2"/>
  <c r="O87" i="2"/>
  <c r="O85" i="2"/>
  <c r="O79" i="2"/>
  <c r="O14" i="2"/>
  <c r="O18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39" i="2"/>
  <c r="O231" i="2"/>
  <c r="O207" i="2"/>
  <c r="O199" i="2"/>
  <c r="O175" i="2"/>
  <c r="O167" i="2"/>
  <c r="O253" i="2"/>
  <c r="O252" i="2"/>
  <c r="O251" i="2"/>
  <c r="O250" i="2"/>
  <c r="O249" i="2"/>
  <c r="O248" i="2"/>
  <c r="O246" i="2"/>
  <c r="O245" i="2"/>
  <c r="O244" i="2"/>
  <c r="O243" i="2"/>
  <c r="O242" i="2"/>
  <c r="O241" i="2"/>
  <c r="O240" i="2"/>
  <c r="O238" i="2"/>
  <c r="O237" i="2"/>
  <c r="O236" i="2"/>
  <c r="O235" i="2"/>
  <c r="O234" i="2"/>
  <c r="O233" i="2"/>
  <c r="O232" i="2"/>
  <c r="O230" i="2"/>
  <c r="O229" i="2"/>
  <c r="O228" i="2"/>
  <c r="O227" i="2"/>
  <c r="O226" i="2"/>
  <c r="O225" i="2"/>
  <c r="O224" i="2"/>
  <c r="O222" i="2"/>
  <c r="O221" i="2"/>
  <c r="O220" i="2"/>
  <c r="O219" i="2"/>
  <c r="O218" i="2"/>
  <c r="O217" i="2"/>
  <c r="O216" i="2"/>
  <c r="O214" i="2"/>
  <c r="O213" i="2"/>
  <c r="O212" i="2"/>
  <c r="O211" i="2"/>
  <c r="O210" i="2"/>
  <c r="O209" i="2"/>
  <c r="O208" i="2"/>
  <c r="O206" i="2"/>
  <c r="O205" i="2"/>
  <c r="O204" i="2"/>
  <c r="O203" i="2"/>
  <c r="O202" i="2"/>
  <c r="O201" i="2"/>
  <c r="O200" i="2"/>
  <c r="O198" i="2"/>
  <c r="O197" i="2"/>
  <c r="O196" i="2"/>
  <c r="O195" i="2"/>
  <c r="O194" i="2"/>
  <c r="O193" i="2"/>
  <c r="O192" i="2"/>
  <c r="O190" i="2"/>
  <c r="O189" i="2"/>
  <c r="O188" i="2"/>
  <c r="O187" i="2"/>
  <c r="O186" i="2"/>
  <c r="O185" i="2"/>
  <c r="O184" i="2"/>
  <c r="O182" i="2"/>
  <c r="O181" i="2"/>
  <c r="O180" i="2"/>
  <c r="O179" i="2"/>
  <c r="O178" i="2"/>
  <c r="O177" i="2"/>
  <c r="O176" i="2"/>
  <c r="O174" i="2"/>
  <c r="O173" i="2"/>
  <c r="O172" i="2"/>
  <c r="O171" i="2"/>
  <c r="O170" i="2"/>
  <c r="O169" i="2"/>
  <c r="O168" i="2"/>
  <c r="O166" i="2"/>
  <c r="O165" i="2"/>
  <c r="O164" i="2"/>
  <c r="O163" i="2"/>
  <c r="D167" i="2"/>
  <c r="Q183" i="2"/>
  <c r="Y183" i="2" s="1"/>
  <c r="Q175" i="2"/>
  <c r="Y175" i="2" s="1"/>
  <c r="R164" i="2"/>
  <c r="Z164" i="2" s="1"/>
  <c r="G204" i="2"/>
  <c r="R187" i="2"/>
  <c r="Z187" i="2" s="1"/>
  <c r="G184" i="2"/>
  <c r="R213" i="2"/>
  <c r="Z213" i="2" s="1"/>
  <c r="Q227" i="2"/>
  <c r="Y227" i="2" s="1"/>
  <c r="G307" i="2"/>
  <c r="G299" i="2"/>
  <c r="G279" i="2"/>
  <c r="R274" i="2"/>
  <c r="Z274" i="2" s="1"/>
  <c r="R273" i="2"/>
  <c r="Z273" i="2" s="1"/>
  <c r="Q218" i="2"/>
  <c r="Y218" i="2" s="1"/>
  <c r="D214" i="2"/>
  <c r="D210" i="2"/>
  <c r="D208" i="2"/>
  <c r="D205" i="2"/>
  <c r="R168" i="2"/>
  <c r="Z168" i="2" s="1"/>
  <c r="Q167" i="2"/>
  <c r="Y167" i="2" s="1"/>
  <c r="Q165" i="2"/>
  <c r="Y165" i="2" s="1"/>
  <c r="G311" i="2"/>
  <c r="R250" i="2"/>
  <c r="Z250" i="2" s="1"/>
  <c r="R236" i="2"/>
  <c r="Z236" i="2" s="1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D185" i="2"/>
  <c r="D289" i="2"/>
  <c r="D284" i="2"/>
  <c r="Q283" i="2"/>
  <c r="Y283" i="2" s="1"/>
  <c r="Q281" i="2"/>
  <c r="Y281" i="2" s="1"/>
  <c r="D260" i="2"/>
  <c r="Q255" i="2"/>
  <c r="Y255" i="2" s="1"/>
  <c r="D241" i="2"/>
  <c r="Q232" i="2"/>
  <c r="Y232" i="2" s="1"/>
  <c r="G290" i="2"/>
  <c r="R286" i="2"/>
  <c r="Z286" i="2" s="1"/>
  <c r="R280" i="2"/>
  <c r="Z280" i="2" s="1"/>
  <c r="G259" i="2"/>
  <c r="R258" i="2"/>
  <c r="Z258" i="2" s="1"/>
  <c r="G254" i="2"/>
  <c r="R242" i="2"/>
  <c r="Z242" i="2" s="1"/>
  <c r="G240" i="2"/>
  <c r="G238" i="2"/>
  <c r="G230" i="2"/>
  <c r="R229" i="2"/>
  <c r="Z229" i="2" s="1"/>
  <c r="D201" i="2"/>
  <c r="G193" i="2"/>
  <c r="R176" i="2"/>
  <c r="Z176" i="2" s="1"/>
  <c r="G199" i="2"/>
  <c r="D177" i="2"/>
  <c r="R301" i="2"/>
  <c r="Z301" i="2" s="1"/>
  <c r="G295" i="2"/>
  <c r="R293" i="2"/>
  <c r="Z293" i="2" s="1"/>
  <c r="G292" i="2"/>
  <c r="D276" i="2"/>
  <c r="Q267" i="2"/>
  <c r="Y267" i="2" s="1"/>
  <c r="D264" i="2"/>
  <c r="Q263" i="2"/>
  <c r="Y263" i="2" s="1"/>
  <c r="D261" i="2"/>
  <c r="G258" i="2"/>
  <c r="R257" i="2"/>
  <c r="Z257" i="2" s="1"/>
  <c r="G248" i="2"/>
  <c r="G246" i="2"/>
  <c r="D236" i="2"/>
  <c r="D234" i="2"/>
  <c r="G220" i="2"/>
  <c r="D202" i="2"/>
  <c r="R197" i="2"/>
  <c r="Z197" i="2" s="1"/>
  <c r="R191" i="2"/>
  <c r="Z191" i="2" s="1"/>
  <c r="Q179" i="2"/>
  <c r="Y179" i="2" s="1"/>
  <c r="G174" i="2"/>
  <c r="G172" i="2"/>
  <c r="G170" i="2"/>
  <c r="Q163" i="2"/>
  <c r="Y163" i="2" s="1"/>
  <c r="Q310" i="2"/>
  <c r="Y310" i="2" s="1"/>
  <c r="D308" i="2"/>
  <c r="D295" i="2"/>
  <c r="D292" i="2"/>
  <c r="K292" i="2" s="1"/>
  <c r="D291" i="2"/>
  <c r="R290" i="2"/>
  <c r="Z290" i="2" s="1"/>
  <c r="G287" i="2"/>
  <c r="R266" i="2"/>
  <c r="Z266" i="2" s="1"/>
  <c r="R264" i="2"/>
  <c r="Z264" i="2" s="1"/>
  <c r="R262" i="2"/>
  <c r="Z262" i="2" s="1"/>
  <c r="D259" i="2"/>
  <c r="Q256" i="2"/>
  <c r="Y256" i="2" s="1"/>
  <c r="D249" i="2"/>
  <c r="D232" i="2"/>
  <c r="D227" i="2"/>
  <c r="D224" i="2"/>
  <c r="D220" i="2"/>
  <c r="D219" i="2"/>
  <c r="G202" i="2"/>
  <c r="Q201" i="2"/>
  <c r="Y201" i="2" s="1"/>
  <c r="Q200" i="2"/>
  <c r="Y200" i="2" s="1"/>
  <c r="D192" i="2"/>
  <c r="G187" i="2"/>
  <c r="R181" i="2"/>
  <c r="Z181" i="2" s="1"/>
  <c r="D175" i="2"/>
  <c r="Q171" i="2"/>
  <c r="Y171" i="2" s="1"/>
  <c r="Q306" i="2"/>
  <c r="Y306" i="2" s="1"/>
  <c r="R299" i="2"/>
  <c r="Z299" i="2" s="1"/>
  <c r="D297" i="2"/>
  <c r="Q289" i="2"/>
  <c r="Y289" i="2" s="1"/>
  <c r="G284" i="2"/>
  <c r="R282" i="2"/>
  <c r="Z282" i="2" s="1"/>
  <c r="R281" i="2"/>
  <c r="Z281" i="2" s="1"/>
  <c r="R279" i="2"/>
  <c r="Z279" i="2" s="1"/>
  <c r="Q276" i="2"/>
  <c r="Y276" i="2" s="1"/>
  <c r="D272" i="2"/>
  <c r="Q271" i="2"/>
  <c r="Y271" i="2" s="1"/>
  <c r="R265" i="2"/>
  <c r="Z265" i="2" s="1"/>
  <c r="Q257" i="2"/>
  <c r="Q249" i="2"/>
  <c r="Y249" i="2" s="1"/>
  <c r="Q241" i="2"/>
  <c r="Y241" i="2" s="1"/>
  <c r="Q235" i="2"/>
  <c r="Y235" i="2" s="1"/>
  <c r="G227" i="2"/>
  <c r="Q226" i="2"/>
  <c r="Y226" i="2" s="1"/>
  <c r="D218" i="2"/>
  <c r="D216" i="2"/>
  <c r="G209" i="2"/>
  <c r="R204" i="2"/>
  <c r="Z204" i="2" s="1"/>
  <c r="R202" i="2"/>
  <c r="Z202" i="2" s="1"/>
  <c r="D200" i="2"/>
  <c r="R199" i="2"/>
  <c r="Z199" i="2" s="1"/>
  <c r="G181" i="2"/>
  <c r="D165" i="2"/>
  <c r="D300" i="2"/>
  <c r="D265" i="2"/>
  <c r="R248" i="2"/>
  <c r="Z248" i="2" s="1"/>
  <c r="R240" i="2"/>
  <c r="Z240" i="2" s="1"/>
  <c r="R172" i="2"/>
  <c r="Z172" i="2" s="1"/>
  <c r="R307" i="2"/>
  <c r="Z307" i="2" s="1"/>
  <c r="R303" i="2"/>
  <c r="Z303" i="2" s="1"/>
  <c r="R297" i="2"/>
  <c r="Z297" i="2" s="1"/>
  <c r="G296" i="2"/>
  <c r="R295" i="2"/>
  <c r="Z295" i="2" s="1"/>
  <c r="Q291" i="2"/>
  <c r="Y291" i="2" s="1"/>
  <c r="R287" i="2"/>
  <c r="Z287" i="2" s="1"/>
  <c r="Q284" i="2"/>
  <c r="Y284" i="2" s="1"/>
  <c r="R268" i="2"/>
  <c r="Z268" i="2" s="1"/>
  <c r="R261" i="2"/>
  <c r="Z261" i="2" s="1"/>
  <c r="Q251" i="2"/>
  <c r="Y251" i="2" s="1"/>
  <c r="D247" i="2"/>
  <c r="Q243" i="2"/>
  <c r="Y243" i="2" s="1"/>
  <c r="D239" i="2"/>
  <c r="Q228" i="2"/>
  <c r="Y228" i="2" s="1"/>
  <c r="G219" i="2"/>
  <c r="R217" i="2"/>
  <c r="Z217" i="2" s="1"/>
  <c r="D212" i="2"/>
  <c r="D190" i="2"/>
  <c r="D183" i="2"/>
  <c r="G166" i="2"/>
  <c r="D163" i="2"/>
  <c r="Q234" i="2"/>
  <c r="Y234" i="2" s="1"/>
  <c r="G228" i="2"/>
  <c r="R228" i="2"/>
  <c r="Z228" i="2" s="1"/>
  <c r="Q292" i="2"/>
  <c r="Y292" i="2" s="1"/>
  <c r="G235" i="2"/>
  <c r="Q224" i="2"/>
  <c r="Y224" i="2" s="1"/>
  <c r="Q216" i="2"/>
  <c r="Y216" i="2" s="1"/>
  <c r="D206" i="2"/>
  <c r="Q206" i="2"/>
  <c r="Y206" i="2" s="1"/>
  <c r="G203" i="2"/>
  <c r="R203" i="2"/>
  <c r="Z203" i="2" s="1"/>
  <c r="G198" i="2"/>
  <c r="R198" i="2"/>
  <c r="Z198" i="2" s="1"/>
  <c r="G189" i="2"/>
  <c r="R189" i="2"/>
  <c r="Z189" i="2" s="1"/>
  <c r="G182" i="2"/>
  <c r="R182" i="2"/>
  <c r="Z182" i="2" s="1"/>
  <c r="D310" i="2"/>
  <c r="D306" i="2"/>
  <c r="D296" i="2"/>
  <c r="R291" i="2"/>
  <c r="Z291" i="2" s="1"/>
  <c r="R285" i="2"/>
  <c r="Z285" i="2" s="1"/>
  <c r="D283" i="2"/>
  <c r="G274" i="2"/>
  <c r="G264" i="2"/>
  <c r="D256" i="2"/>
  <c r="D235" i="2"/>
  <c r="D228" i="2"/>
  <c r="G222" i="2"/>
  <c r="G221" i="2"/>
  <c r="R221" i="2"/>
  <c r="Z221" i="2" s="1"/>
  <c r="R220" i="2"/>
  <c r="Z220" i="2" s="1"/>
  <c r="Q220" i="2"/>
  <c r="Y220" i="2" s="1"/>
  <c r="G217" i="2"/>
  <c r="R209" i="2"/>
  <c r="Z209" i="2" s="1"/>
  <c r="Q208" i="2"/>
  <c r="Y208" i="2" s="1"/>
  <c r="G178" i="2"/>
  <c r="D279" i="2"/>
  <c r="Q279" i="2"/>
  <c r="Y279" i="2" s="1"/>
  <c r="Q261" i="2"/>
  <c r="Q212" i="2"/>
  <c r="Y212" i="2" s="1"/>
  <c r="G288" i="2"/>
  <c r="R275" i="2"/>
  <c r="Z275" i="2" s="1"/>
  <c r="G275" i="2"/>
  <c r="R311" i="2"/>
  <c r="Z311" i="2" s="1"/>
  <c r="G305" i="2"/>
  <c r="G303" i="2"/>
  <c r="D301" i="2"/>
  <c r="G280" i="2"/>
  <c r="D275" i="2"/>
  <c r="R269" i="2"/>
  <c r="Z269" i="2" s="1"/>
  <c r="G268" i="2"/>
  <c r="D267" i="2"/>
  <c r="G263" i="2"/>
  <c r="G262" i="2"/>
  <c r="D251" i="2"/>
  <c r="D243" i="2"/>
  <c r="G213" i="2"/>
  <c r="G205" i="2"/>
  <c r="R205" i="2"/>
  <c r="Z205" i="2" s="1"/>
  <c r="D204" i="2"/>
  <c r="I204" i="2" s="1"/>
  <c r="Q204" i="2"/>
  <c r="Y204" i="2" s="1"/>
  <c r="G164" i="2"/>
  <c r="Q202" i="2"/>
  <c r="Y202" i="2" s="1"/>
  <c r="R184" i="2"/>
  <c r="Z184" i="2" s="1"/>
  <c r="D179" i="2"/>
  <c r="Q312" i="2"/>
  <c r="Y312" i="2" s="1"/>
  <c r="Q308" i="2"/>
  <c r="Y308" i="2" s="1"/>
  <c r="Q304" i="2"/>
  <c r="Y304" i="2" s="1"/>
  <c r="D294" i="2"/>
  <c r="D293" i="2"/>
  <c r="D288" i="2"/>
  <c r="G286" i="2"/>
  <c r="Q285" i="2"/>
  <c r="Y285" i="2" s="1"/>
  <c r="R283" i="2"/>
  <c r="Z283" i="2" s="1"/>
  <c r="D281" i="2"/>
  <c r="R278" i="2"/>
  <c r="Z278" i="2" s="1"/>
  <c r="G277" i="2"/>
  <c r="Q273" i="2"/>
  <c r="Y273" i="2" s="1"/>
  <c r="R267" i="2"/>
  <c r="Z267" i="2" s="1"/>
  <c r="Q260" i="2"/>
  <c r="Y260" i="2" s="1"/>
  <c r="Q259" i="2"/>
  <c r="Y259" i="2" s="1"/>
  <c r="G236" i="2"/>
  <c r="Q236" i="2"/>
  <c r="Y236" i="2" s="1"/>
  <c r="R232" i="2"/>
  <c r="Z232" i="2" s="1"/>
  <c r="R230" i="2"/>
  <c r="Z230" i="2" s="1"/>
  <c r="R227" i="2"/>
  <c r="Q219" i="2"/>
  <c r="Y219" i="2" s="1"/>
  <c r="Q214" i="2"/>
  <c r="Y214" i="2" s="1"/>
  <c r="Q210" i="2"/>
  <c r="Y210" i="2" s="1"/>
  <c r="G197" i="2"/>
  <c r="G176" i="2"/>
  <c r="D171" i="2"/>
  <c r="G168" i="2"/>
  <c r="G300" i="2"/>
  <c r="R294" i="2"/>
  <c r="Z294" i="2" s="1"/>
  <c r="D287" i="2"/>
  <c r="G285" i="2"/>
  <c r="Q280" i="2"/>
  <c r="Y280" i="2" s="1"/>
  <c r="Q275" i="2"/>
  <c r="Y275" i="2" s="1"/>
  <c r="G269" i="2"/>
  <c r="D268" i="2"/>
  <c r="G266" i="2"/>
  <c r="G265" i="2"/>
  <c r="Q264" i="2"/>
  <c r="Y264" i="2" s="1"/>
  <c r="R263" i="2"/>
  <c r="Z263" i="2" s="1"/>
  <c r="R259" i="2"/>
  <c r="Z259" i="2" s="1"/>
  <c r="G229" i="2"/>
  <c r="R222" i="2"/>
  <c r="Z222" i="2" s="1"/>
  <c r="G312" i="2"/>
  <c r="R312" i="2"/>
  <c r="G304" i="2"/>
  <c r="R304" i="2"/>
  <c r="D303" i="2"/>
  <c r="Q303" i="2"/>
  <c r="Y303" i="2" s="1"/>
  <c r="D302" i="2"/>
  <c r="Q302" i="2"/>
  <c r="Y302" i="2" s="1"/>
  <c r="D299" i="2"/>
  <c r="Q299" i="2"/>
  <c r="Y299" i="2" s="1"/>
  <c r="D298" i="2"/>
  <c r="Q298" i="2"/>
  <c r="Y298" i="2" s="1"/>
  <c r="D312" i="2"/>
  <c r="D311" i="2"/>
  <c r="Q311" i="2"/>
  <c r="Y311" i="2" s="1"/>
  <c r="G309" i="2"/>
  <c r="G308" i="2"/>
  <c r="R308" i="2"/>
  <c r="Z308" i="2" s="1"/>
  <c r="D304" i="2"/>
  <c r="R310" i="2"/>
  <c r="Z310" i="2" s="1"/>
  <c r="G310" i="2"/>
  <c r="K310" i="2" s="1"/>
  <c r="R305" i="2"/>
  <c r="Z305" i="2" s="1"/>
  <c r="D305" i="2"/>
  <c r="Q305" i="2"/>
  <c r="Y305" i="2" s="1"/>
  <c r="D307" i="2"/>
  <c r="Q307" i="2"/>
  <c r="Y307" i="2" s="1"/>
  <c r="R309" i="2"/>
  <c r="Z309" i="2" s="1"/>
  <c r="D309" i="2"/>
  <c r="Q309" i="2"/>
  <c r="Y309" i="2" s="1"/>
  <c r="R306" i="2"/>
  <c r="Z306" i="2" s="1"/>
  <c r="G306" i="2"/>
  <c r="R302" i="2"/>
  <c r="Z302" i="2" s="1"/>
  <c r="G302" i="2"/>
  <c r="G301" i="2"/>
  <c r="R298" i="2"/>
  <c r="Z298" i="2" s="1"/>
  <c r="G298" i="2"/>
  <c r="G297" i="2"/>
  <c r="Q294" i="2"/>
  <c r="Y294" i="2" s="1"/>
  <c r="G293" i="2"/>
  <c r="R288" i="2"/>
  <c r="Z288" i="2" s="1"/>
  <c r="D285" i="2"/>
  <c r="G282" i="2"/>
  <c r="D278" i="2"/>
  <c r="Q278" i="2"/>
  <c r="Y278" i="2" s="1"/>
  <c r="G276" i="2"/>
  <c r="R270" i="2"/>
  <c r="Z270" i="2" s="1"/>
  <c r="G270" i="2"/>
  <c r="D257" i="2"/>
  <c r="R255" i="2"/>
  <c r="Z255" i="2" s="1"/>
  <c r="G255" i="2"/>
  <c r="G247" i="2"/>
  <c r="R247" i="2"/>
  <c r="Z247" i="2" s="1"/>
  <c r="G242" i="2"/>
  <c r="Q239" i="2"/>
  <c r="Y239" i="2" s="1"/>
  <c r="Q237" i="2"/>
  <c r="Y237" i="2" s="1"/>
  <c r="D237" i="2"/>
  <c r="Q231" i="2"/>
  <c r="Y231" i="2" s="1"/>
  <c r="D231" i="2"/>
  <c r="R224" i="2"/>
  <c r="Z224" i="2" s="1"/>
  <c r="G223" i="2"/>
  <c r="R223" i="2"/>
  <c r="Z223" i="2" s="1"/>
  <c r="D221" i="2"/>
  <c r="Q221" i="2"/>
  <c r="Y221" i="2" s="1"/>
  <c r="R211" i="2"/>
  <c r="Z211" i="2" s="1"/>
  <c r="G211" i="2"/>
  <c r="G201" i="2"/>
  <c r="R201" i="2"/>
  <c r="Z201" i="2" s="1"/>
  <c r="R196" i="2"/>
  <c r="Z196" i="2" s="1"/>
  <c r="G196" i="2"/>
  <c r="G188" i="2"/>
  <c r="R188" i="2"/>
  <c r="Z188" i="2" s="1"/>
  <c r="R300" i="2"/>
  <c r="Z300" i="2" s="1"/>
  <c r="R296" i="2"/>
  <c r="Z296" i="2" s="1"/>
  <c r="Q295" i="2"/>
  <c r="Y295" i="2" s="1"/>
  <c r="G294" i="2"/>
  <c r="R292" i="2"/>
  <c r="Z292" i="2" s="1"/>
  <c r="D290" i="2"/>
  <c r="Q290" i="2"/>
  <c r="Y290" i="2" s="1"/>
  <c r="R289" i="2"/>
  <c r="Z289" i="2" s="1"/>
  <c r="G289" i="2"/>
  <c r="Q288" i="2"/>
  <c r="Y288" i="2" s="1"/>
  <c r="Q287" i="2"/>
  <c r="Y287" i="2" s="1"/>
  <c r="R284" i="2"/>
  <c r="Z284" i="2" s="1"/>
  <c r="G283" i="2"/>
  <c r="D280" i="2"/>
  <c r="G278" i="2"/>
  <c r="R276" i="2"/>
  <c r="Z276" i="2" s="1"/>
  <c r="D274" i="2"/>
  <c r="Q274" i="2"/>
  <c r="Y274" i="2" s="1"/>
  <c r="G272" i="2"/>
  <c r="R272" i="2"/>
  <c r="Z272" i="2" s="1"/>
  <c r="D271" i="2"/>
  <c r="D270" i="2"/>
  <c r="Q270" i="2"/>
  <c r="Y270" i="2" s="1"/>
  <c r="Q268" i="2"/>
  <c r="Y268" i="2" s="1"/>
  <c r="G267" i="2"/>
  <c r="D263" i="2"/>
  <c r="G257" i="2"/>
  <c r="G250" i="2"/>
  <c r="Q247" i="2"/>
  <c r="Y247" i="2" s="1"/>
  <c r="Q245" i="2"/>
  <c r="Y245" i="2" s="1"/>
  <c r="D245" i="2"/>
  <c r="D242" i="2"/>
  <c r="Q242" i="2"/>
  <c r="Y242" i="2" s="1"/>
  <c r="R237" i="2"/>
  <c r="Z237" i="2" s="1"/>
  <c r="G237" i="2"/>
  <c r="R233" i="2"/>
  <c r="Z233" i="2" s="1"/>
  <c r="G233" i="2"/>
  <c r="D223" i="2"/>
  <c r="Q223" i="2"/>
  <c r="Y223" i="2" s="1"/>
  <c r="Q173" i="2"/>
  <c r="Y173" i="2" s="1"/>
  <c r="D173" i="2"/>
  <c r="D286" i="2"/>
  <c r="Q286" i="2"/>
  <c r="Y286" i="2" s="1"/>
  <c r="D273" i="2"/>
  <c r="R271" i="2"/>
  <c r="Z271" i="2" s="1"/>
  <c r="G271" i="2"/>
  <c r="G260" i="2"/>
  <c r="R260" i="2"/>
  <c r="Z260" i="2" s="1"/>
  <c r="Q253" i="2"/>
  <c r="Y253" i="2" s="1"/>
  <c r="D253" i="2"/>
  <c r="D250" i="2"/>
  <c r="Q250" i="2"/>
  <c r="Y250" i="2" s="1"/>
  <c r="R245" i="2"/>
  <c r="Z245" i="2" s="1"/>
  <c r="G245" i="2"/>
  <c r="G244" i="2"/>
  <c r="R244" i="2"/>
  <c r="Z244" i="2" s="1"/>
  <c r="D240" i="2"/>
  <c r="Q240" i="2"/>
  <c r="Y240" i="2" s="1"/>
  <c r="D226" i="2"/>
  <c r="R225" i="2"/>
  <c r="Z225" i="2" s="1"/>
  <c r="G225" i="2"/>
  <c r="D217" i="2"/>
  <c r="Q217" i="2"/>
  <c r="Y217" i="2" s="1"/>
  <c r="R215" i="2"/>
  <c r="Z215" i="2" s="1"/>
  <c r="G215" i="2"/>
  <c r="D209" i="2"/>
  <c r="Q209" i="2"/>
  <c r="Y209" i="2" s="1"/>
  <c r="R207" i="2"/>
  <c r="Z207" i="2" s="1"/>
  <c r="G207" i="2"/>
  <c r="D197" i="2"/>
  <c r="Q197" i="2"/>
  <c r="Y197" i="2" s="1"/>
  <c r="G173" i="2"/>
  <c r="R173" i="2"/>
  <c r="Z173" i="2" s="1"/>
  <c r="Q169" i="2"/>
  <c r="Y169" i="2" s="1"/>
  <c r="D169" i="2"/>
  <c r="Q301" i="2"/>
  <c r="Y301" i="2" s="1"/>
  <c r="Q297" i="2"/>
  <c r="Y297" i="2" s="1"/>
  <c r="Q293" i="2"/>
  <c r="Y293" i="2" s="1"/>
  <c r="G291" i="2"/>
  <c r="D282" i="2"/>
  <c r="Q282" i="2"/>
  <c r="Y282" i="2" s="1"/>
  <c r="G281" i="2"/>
  <c r="R277" i="2"/>
  <c r="Z277" i="2" s="1"/>
  <c r="D277" i="2"/>
  <c r="Q277" i="2"/>
  <c r="Y277" i="2" s="1"/>
  <c r="G273" i="2"/>
  <c r="D269" i="2"/>
  <c r="Q269" i="2"/>
  <c r="Y269" i="2" s="1"/>
  <c r="D258" i="2"/>
  <c r="Q258" i="2"/>
  <c r="Y258" i="2" s="1"/>
  <c r="G256" i="2"/>
  <c r="R256" i="2"/>
  <c r="Z256" i="2" s="1"/>
  <c r="D255" i="2"/>
  <c r="R253" i="2"/>
  <c r="Z253" i="2" s="1"/>
  <c r="G253" i="2"/>
  <c r="G252" i="2"/>
  <c r="R252" i="2"/>
  <c r="Z252" i="2" s="1"/>
  <c r="D248" i="2"/>
  <c r="Q248" i="2"/>
  <c r="Y248" i="2" s="1"/>
  <c r="G239" i="2"/>
  <c r="R239" i="2"/>
  <c r="Z239" i="2" s="1"/>
  <c r="G231" i="2"/>
  <c r="R231" i="2"/>
  <c r="Z231" i="2" s="1"/>
  <c r="D229" i="2"/>
  <c r="Q229" i="2"/>
  <c r="Y229" i="2" s="1"/>
  <c r="R226" i="2"/>
  <c r="Z226" i="2" s="1"/>
  <c r="G226" i="2"/>
  <c r="Q188" i="2"/>
  <c r="Y188" i="2" s="1"/>
  <c r="D188" i="2"/>
  <c r="G169" i="2"/>
  <c r="R169" i="2"/>
  <c r="Z169" i="2" s="1"/>
  <c r="D266" i="2"/>
  <c r="Q266" i="2"/>
  <c r="Y266" i="2" s="1"/>
  <c r="D252" i="2"/>
  <c r="Q252" i="2"/>
  <c r="Y252" i="2" s="1"/>
  <c r="R249" i="2"/>
  <c r="Z249" i="2" s="1"/>
  <c r="G249" i="2"/>
  <c r="D244" i="2"/>
  <c r="Q244" i="2"/>
  <c r="Y244" i="2" s="1"/>
  <c r="R241" i="2"/>
  <c r="Z241" i="2" s="1"/>
  <c r="G241" i="2"/>
  <c r="R234" i="2"/>
  <c r="Z234" i="2" s="1"/>
  <c r="G234" i="2"/>
  <c r="D213" i="2"/>
  <c r="Q213" i="2"/>
  <c r="Y213" i="2" s="1"/>
  <c r="Q205" i="2"/>
  <c r="Y205" i="2" s="1"/>
  <c r="R200" i="2"/>
  <c r="Z200" i="2" s="1"/>
  <c r="G200" i="2"/>
  <c r="D196" i="2"/>
  <c r="Q196" i="2"/>
  <c r="Y196" i="2" s="1"/>
  <c r="G180" i="2"/>
  <c r="R180" i="2"/>
  <c r="Z180" i="2" s="1"/>
  <c r="G177" i="2"/>
  <c r="R177" i="2"/>
  <c r="Z177" i="2" s="1"/>
  <c r="Q177" i="2"/>
  <c r="Y177" i="2" s="1"/>
  <c r="G165" i="2"/>
  <c r="R165" i="2"/>
  <c r="Z165" i="2" s="1"/>
  <c r="D262" i="2"/>
  <c r="Q262" i="2"/>
  <c r="Y262" i="2" s="1"/>
  <c r="G261" i="2"/>
  <c r="R254" i="2"/>
  <c r="Z254" i="2" s="1"/>
  <c r="D254" i="2"/>
  <c r="Q254" i="2"/>
  <c r="Y254" i="2" s="1"/>
  <c r="G251" i="2"/>
  <c r="R251" i="2"/>
  <c r="Z251" i="2" s="1"/>
  <c r="R246" i="2"/>
  <c r="Z246" i="2" s="1"/>
  <c r="D246" i="2"/>
  <c r="Q246" i="2"/>
  <c r="Y246" i="2" s="1"/>
  <c r="G243" i="2"/>
  <c r="R243" i="2"/>
  <c r="Z243" i="2" s="1"/>
  <c r="R238" i="2"/>
  <c r="Z238" i="2" s="1"/>
  <c r="D238" i="2"/>
  <c r="Q238" i="2"/>
  <c r="Y238" i="2" s="1"/>
  <c r="Q230" i="2"/>
  <c r="Y230" i="2" s="1"/>
  <c r="D230" i="2"/>
  <c r="D222" i="2"/>
  <c r="Q222" i="2"/>
  <c r="Y222" i="2" s="1"/>
  <c r="R218" i="2"/>
  <c r="Z218" i="2" s="1"/>
  <c r="G218" i="2"/>
  <c r="G214" i="2"/>
  <c r="R214" i="2"/>
  <c r="Z214" i="2" s="1"/>
  <c r="G210" i="2"/>
  <c r="R210" i="2"/>
  <c r="Z210" i="2" s="1"/>
  <c r="G192" i="2"/>
  <c r="R192" i="2"/>
  <c r="Z192" i="2" s="1"/>
  <c r="Q192" i="2"/>
  <c r="Y192" i="2" s="1"/>
  <c r="D181" i="2"/>
  <c r="Q181" i="2"/>
  <c r="Y181" i="2" s="1"/>
  <c r="R235" i="2"/>
  <c r="Z235" i="2" s="1"/>
  <c r="D225" i="2"/>
  <c r="Q225" i="2"/>
  <c r="Y225" i="2" s="1"/>
  <c r="G224" i="2"/>
  <c r="R219" i="2"/>
  <c r="Z219" i="2" s="1"/>
  <c r="R216" i="2"/>
  <c r="Z216" i="2" s="1"/>
  <c r="G216" i="2"/>
  <c r="D211" i="2"/>
  <c r="Q211" i="2"/>
  <c r="Y211" i="2" s="1"/>
  <c r="R208" i="2"/>
  <c r="Z208" i="2" s="1"/>
  <c r="G208" i="2"/>
  <c r="G194" i="2"/>
  <c r="R194" i="2"/>
  <c r="Z194" i="2" s="1"/>
  <c r="R193" i="2"/>
  <c r="Z193" i="2" s="1"/>
  <c r="D187" i="2"/>
  <c r="Q187" i="2"/>
  <c r="Y187" i="2" s="1"/>
  <c r="D186" i="2"/>
  <c r="Q186" i="2"/>
  <c r="Y186" i="2" s="1"/>
  <c r="R183" i="2"/>
  <c r="Z183" i="2" s="1"/>
  <c r="D233" i="2"/>
  <c r="Q233" i="2"/>
  <c r="Y233" i="2" s="1"/>
  <c r="G232" i="2"/>
  <c r="D215" i="2"/>
  <c r="Q215" i="2"/>
  <c r="Y215" i="2" s="1"/>
  <c r="R212" i="2"/>
  <c r="Z212" i="2" s="1"/>
  <c r="G212" i="2"/>
  <c r="D207" i="2"/>
  <c r="Q207" i="2"/>
  <c r="Y207" i="2" s="1"/>
  <c r="G206" i="2"/>
  <c r="R206" i="2"/>
  <c r="Z206" i="2" s="1"/>
  <c r="R195" i="2"/>
  <c r="Z195" i="2" s="1"/>
  <c r="D191" i="2"/>
  <c r="Q191" i="2"/>
  <c r="Y191" i="2" s="1"/>
  <c r="D199" i="2"/>
  <c r="Q199" i="2"/>
  <c r="Y199" i="2" s="1"/>
  <c r="D198" i="2"/>
  <c r="G195" i="2"/>
  <c r="G191" i="2"/>
  <c r="R186" i="2"/>
  <c r="Z186" i="2" s="1"/>
  <c r="G186" i="2"/>
  <c r="G185" i="2"/>
  <c r="R185" i="2"/>
  <c r="Z185" i="2" s="1"/>
  <c r="Q185" i="2"/>
  <c r="Y185" i="2" s="1"/>
  <c r="R178" i="2"/>
  <c r="Z178" i="2" s="1"/>
  <c r="R174" i="2"/>
  <c r="Z174" i="2" s="1"/>
  <c r="R170" i="2"/>
  <c r="Z170" i="2" s="1"/>
  <c r="R166" i="2"/>
  <c r="Z166" i="2" s="1"/>
  <c r="D203" i="2"/>
  <c r="Q203" i="2"/>
  <c r="Y203" i="2" s="1"/>
  <c r="D195" i="2"/>
  <c r="Q195" i="2"/>
  <c r="Y195" i="2" s="1"/>
  <c r="D194" i="2"/>
  <c r="Q194" i="2"/>
  <c r="Y194" i="2" s="1"/>
  <c r="D189" i="2"/>
  <c r="Q189" i="2"/>
  <c r="Y189" i="2" s="1"/>
  <c r="D182" i="2"/>
  <c r="Q182" i="2"/>
  <c r="Y182" i="2" s="1"/>
  <c r="D176" i="2"/>
  <c r="Q176" i="2"/>
  <c r="Y176" i="2" s="1"/>
  <c r="D168" i="2"/>
  <c r="Q168" i="2"/>
  <c r="Y168" i="2" s="1"/>
  <c r="D193" i="2"/>
  <c r="Q193" i="2"/>
  <c r="Y193" i="2" s="1"/>
  <c r="R190" i="2"/>
  <c r="Z190" i="2" s="1"/>
  <c r="G190" i="2"/>
  <c r="D180" i="2"/>
  <c r="Q180" i="2"/>
  <c r="Y180" i="2" s="1"/>
  <c r="D172" i="2"/>
  <c r="Q172" i="2"/>
  <c r="Y172" i="2" s="1"/>
  <c r="D164" i="2"/>
  <c r="Q164" i="2"/>
  <c r="Y164" i="2" s="1"/>
  <c r="D184" i="2"/>
  <c r="Q184" i="2"/>
  <c r="Y184" i="2" s="1"/>
  <c r="G183" i="2"/>
  <c r="D178" i="2"/>
  <c r="Q178" i="2"/>
  <c r="Y178" i="2" s="1"/>
  <c r="R175" i="2"/>
  <c r="Z175" i="2" s="1"/>
  <c r="G175" i="2"/>
  <c r="D170" i="2"/>
  <c r="Q170" i="2"/>
  <c r="Y170" i="2" s="1"/>
  <c r="R167" i="2"/>
  <c r="Z167" i="2" s="1"/>
  <c r="G167" i="2"/>
  <c r="R179" i="2"/>
  <c r="Z179" i="2" s="1"/>
  <c r="G179" i="2"/>
  <c r="D174" i="2"/>
  <c r="Q174" i="2"/>
  <c r="Y174" i="2" s="1"/>
  <c r="R171" i="2"/>
  <c r="Z171" i="2" s="1"/>
  <c r="G171" i="2"/>
  <c r="D166" i="2"/>
  <c r="Q166" i="2"/>
  <c r="Y166" i="2" s="1"/>
  <c r="R163" i="2"/>
  <c r="Z163" i="2" s="1"/>
  <c r="G163" i="2"/>
  <c r="R162" i="2"/>
  <c r="Z162" i="2" s="1"/>
  <c r="R161" i="2"/>
  <c r="Z161" i="2" s="1"/>
  <c r="R160" i="2"/>
  <c r="Z160" i="2" s="1"/>
  <c r="R159" i="2"/>
  <c r="Z159" i="2" s="1"/>
  <c r="R158" i="2"/>
  <c r="Z158" i="2" s="1"/>
  <c r="R157" i="2"/>
  <c r="Z157" i="2" s="1"/>
  <c r="R156" i="2"/>
  <c r="Z156" i="2" s="1"/>
  <c r="R155" i="2"/>
  <c r="Z155" i="2" s="1"/>
  <c r="R154" i="2"/>
  <c r="Z154" i="2" s="1"/>
  <c r="R153" i="2"/>
  <c r="Z153" i="2" s="1"/>
  <c r="R152" i="2"/>
  <c r="Z152" i="2" s="1"/>
  <c r="R151" i="2"/>
  <c r="Z151" i="2" s="1"/>
  <c r="R150" i="2"/>
  <c r="Z150" i="2" s="1"/>
  <c r="R149" i="2"/>
  <c r="Z149" i="2" s="1"/>
  <c r="R148" i="2"/>
  <c r="Z148" i="2" s="1"/>
  <c r="R147" i="2"/>
  <c r="Z147" i="2" s="1"/>
  <c r="R146" i="2"/>
  <c r="Z146" i="2" s="1"/>
  <c r="R145" i="2"/>
  <c r="Z145" i="2" s="1"/>
  <c r="R144" i="2"/>
  <c r="Z144" i="2" s="1"/>
  <c r="R143" i="2"/>
  <c r="Z143" i="2" s="1"/>
  <c r="R142" i="2"/>
  <c r="Z142" i="2" s="1"/>
  <c r="R141" i="2"/>
  <c r="Z141" i="2" s="1"/>
  <c r="R140" i="2"/>
  <c r="Z140" i="2" s="1"/>
  <c r="R139" i="2"/>
  <c r="Z139" i="2" s="1"/>
  <c r="R138" i="2"/>
  <c r="Z138" i="2" s="1"/>
  <c r="G137" i="2"/>
  <c r="R136" i="2"/>
  <c r="Z136" i="2" s="1"/>
  <c r="R135" i="2"/>
  <c r="Z135" i="2" s="1"/>
  <c r="R134" i="2"/>
  <c r="Z134" i="2" s="1"/>
  <c r="R133" i="2"/>
  <c r="Z133" i="2" s="1"/>
  <c r="R132" i="2"/>
  <c r="Z132" i="2" s="1"/>
  <c r="R131" i="2"/>
  <c r="Z131" i="2" s="1"/>
  <c r="R130" i="2"/>
  <c r="Z130" i="2" s="1"/>
  <c r="R129" i="2"/>
  <c r="Z129" i="2" s="1"/>
  <c r="R128" i="2"/>
  <c r="Z128" i="2" s="1"/>
  <c r="R127" i="2"/>
  <c r="Z127" i="2" s="1"/>
  <c r="R126" i="2"/>
  <c r="Z126" i="2" s="1"/>
  <c r="G125" i="2"/>
  <c r="R123" i="2"/>
  <c r="Z123" i="2" s="1"/>
  <c r="R121" i="2"/>
  <c r="Z121" i="2" s="1"/>
  <c r="R120" i="2"/>
  <c r="Z120" i="2" s="1"/>
  <c r="R119" i="2"/>
  <c r="Z119" i="2" s="1"/>
  <c r="R118" i="2"/>
  <c r="Z118" i="2" s="1"/>
  <c r="G117" i="2"/>
  <c r="R57" i="2"/>
  <c r="Z57" i="2" s="1"/>
  <c r="R25" i="2"/>
  <c r="Z25" i="2" s="1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D93" i="2"/>
  <c r="Q91" i="2"/>
  <c r="Y91" i="2" s="1"/>
  <c r="Q49" i="2"/>
  <c r="Y49" i="2" s="1"/>
  <c r="D29" i="2"/>
  <c r="Q27" i="2"/>
  <c r="Y27" i="2" s="1"/>
  <c r="D26" i="2"/>
  <c r="Q25" i="2"/>
  <c r="Y25" i="2" s="1"/>
  <c r="Q23" i="2"/>
  <c r="Y23" i="2" s="1"/>
  <c r="G116" i="2"/>
  <c r="R113" i="2"/>
  <c r="Z113" i="2" s="1"/>
  <c r="R109" i="2"/>
  <c r="Z109" i="2" s="1"/>
  <c r="R107" i="2"/>
  <c r="Z107" i="2" s="1"/>
  <c r="R105" i="2"/>
  <c r="Z105" i="2" s="1"/>
  <c r="R99" i="2"/>
  <c r="Z99" i="2" s="1"/>
  <c r="R97" i="2"/>
  <c r="Z97" i="2" s="1"/>
  <c r="R91" i="2"/>
  <c r="Z91" i="2" s="1"/>
  <c r="R89" i="2"/>
  <c r="Z89" i="2" s="1"/>
  <c r="R85" i="2"/>
  <c r="Z85" i="2" s="1"/>
  <c r="R81" i="2"/>
  <c r="Z81" i="2" s="1"/>
  <c r="R79" i="2"/>
  <c r="Z79" i="2" s="1"/>
  <c r="R73" i="2"/>
  <c r="Z73" i="2" s="1"/>
  <c r="R69" i="2"/>
  <c r="Z69" i="2" s="1"/>
  <c r="R67" i="2"/>
  <c r="Z67" i="2" s="1"/>
  <c r="R59" i="2"/>
  <c r="Z59" i="2" s="1"/>
  <c r="R55" i="2"/>
  <c r="Z55" i="2" s="1"/>
  <c r="R49" i="2"/>
  <c r="Z49" i="2" s="1"/>
  <c r="R47" i="2"/>
  <c r="Z47" i="2" s="1"/>
  <c r="R45" i="2"/>
  <c r="Z45" i="2" s="1"/>
  <c r="R43" i="2"/>
  <c r="Z43" i="2" s="1"/>
  <c r="R41" i="2"/>
  <c r="Z41" i="2" s="1"/>
  <c r="R37" i="2"/>
  <c r="Z37" i="2" s="1"/>
  <c r="R35" i="2"/>
  <c r="Z35" i="2" s="1"/>
  <c r="R31" i="2"/>
  <c r="Z31" i="2" s="1"/>
  <c r="R29" i="2"/>
  <c r="Z29" i="2" s="1"/>
  <c r="R27" i="2"/>
  <c r="Z27" i="2" s="1"/>
  <c r="R5" i="2"/>
  <c r="Z5" i="2" s="1"/>
  <c r="R7" i="2"/>
  <c r="Z7" i="2" s="1"/>
  <c r="R9" i="2"/>
  <c r="Z9" i="2" s="1"/>
  <c r="R11" i="2"/>
  <c r="Z11" i="2" s="1"/>
  <c r="R13" i="2"/>
  <c r="Z13" i="2" s="1"/>
  <c r="R15" i="2"/>
  <c r="Z15" i="2" s="1"/>
  <c r="R17" i="2"/>
  <c r="Z17" i="2" s="1"/>
  <c r="R19" i="2"/>
  <c r="Z19" i="2" s="1"/>
  <c r="R21" i="2"/>
  <c r="Z21" i="2" s="1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D125" i="2"/>
  <c r="Q122" i="2"/>
  <c r="Y122" i="2" s="1"/>
  <c r="R115" i="2"/>
  <c r="Z115" i="2" s="1"/>
  <c r="R111" i="2"/>
  <c r="Z111" i="2" s="1"/>
  <c r="R103" i="2"/>
  <c r="Z103" i="2" s="1"/>
  <c r="R101" i="2"/>
  <c r="Z101" i="2" s="1"/>
  <c r="R95" i="2"/>
  <c r="Z95" i="2" s="1"/>
  <c r="R93" i="2"/>
  <c r="Z93" i="2" s="1"/>
  <c r="R87" i="2"/>
  <c r="Z87" i="2" s="1"/>
  <c r="R83" i="2"/>
  <c r="Z83" i="2" s="1"/>
  <c r="R77" i="2"/>
  <c r="Z77" i="2" s="1"/>
  <c r="R75" i="2"/>
  <c r="Z75" i="2" s="1"/>
  <c r="R71" i="2"/>
  <c r="Z71" i="2" s="1"/>
  <c r="R65" i="2"/>
  <c r="Z65" i="2" s="1"/>
  <c r="R63" i="2"/>
  <c r="Z63" i="2" s="1"/>
  <c r="R61" i="2"/>
  <c r="Z61" i="2" s="1"/>
  <c r="R53" i="2"/>
  <c r="Z53" i="2" s="1"/>
  <c r="R51" i="2"/>
  <c r="Z51" i="2" s="1"/>
  <c r="R39" i="2"/>
  <c r="Z39" i="2" s="1"/>
  <c r="R33" i="2"/>
  <c r="Z33" i="2" s="1"/>
  <c r="R23" i="2"/>
  <c r="Z23" i="2" s="1"/>
  <c r="R30" i="2"/>
  <c r="Z30" i="2" s="1"/>
  <c r="R28" i="2"/>
  <c r="Z28" i="2" s="1"/>
  <c r="R26" i="2"/>
  <c r="Z26" i="2" s="1"/>
  <c r="R24" i="2"/>
  <c r="Z24" i="2" s="1"/>
  <c r="R22" i="2"/>
  <c r="Z22" i="2" s="1"/>
  <c r="R125" i="2"/>
  <c r="Z125" i="2" s="1"/>
  <c r="Q9" i="2"/>
  <c r="Y9" i="2" s="1"/>
  <c r="G124" i="2"/>
  <c r="R124" i="2"/>
  <c r="Z124" i="2" s="1"/>
  <c r="G122" i="2"/>
  <c r="R122" i="2"/>
  <c r="Z122" i="2" s="1"/>
  <c r="R137" i="2"/>
  <c r="Z137" i="2" s="1"/>
  <c r="R4" i="2"/>
  <c r="Z4" i="2" s="1"/>
  <c r="R6" i="2"/>
  <c r="Z6" i="2" s="1"/>
  <c r="R8" i="2"/>
  <c r="Z8" i="2" s="1"/>
  <c r="R10" i="2"/>
  <c r="Z10" i="2" s="1"/>
  <c r="R12" i="2"/>
  <c r="Z12" i="2" s="1"/>
  <c r="R14" i="2"/>
  <c r="Z14" i="2" s="1"/>
  <c r="R16" i="2"/>
  <c r="Z16" i="2" s="1"/>
  <c r="R18" i="2"/>
  <c r="Z18" i="2" s="1"/>
  <c r="R20" i="2"/>
  <c r="Z20" i="2" s="1"/>
  <c r="R116" i="2"/>
  <c r="Z116" i="2" s="1"/>
  <c r="R114" i="2"/>
  <c r="Z114" i="2" s="1"/>
  <c r="R112" i="2"/>
  <c r="Z112" i="2" s="1"/>
  <c r="R110" i="2"/>
  <c r="Z110" i="2" s="1"/>
  <c r="R108" i="2"/>
  <c r="Z108" i="2" s="1"/>
  <c r="R106" i="2"/>
  <c r="Z106" i="2" s="1"/>
  <c r="R104" i="2"/>
  <c r="Z104" i="2" s="1"/>
  <c r="R102" i="2"/>
  <c r="Z102" i="2" s="1"/>
  <c r="R100" i="2"/>
  <c r="Z100" i="2" s="1"/>
  <c r="R98" i="2"/>
  <c r="Z98" i="2" s="1"/>
  <c r="R96" i="2"/>
  <c r="Z96" i="2" s="1"/>
  <c r="R94" i="2"/>
  <c r="Z94" i="2" s="1"/>
  <c r="R92" i="2"/>
  <c r="Z92" i="2" s="1"/>
  <c r="R90" i="2"/>
  <c r="Z90" i="2" s="1"/>
  <c r="R88" i="2"/>
  <c r="Z88" i="2" s="1"/>
  <c r="R86" i="2"/>
  <c r="Z86" i="2" s="1"/>
  <c r="R84" i="2"/>
  <c r="Z84" i="2" s="1"/>
  <c r="R82" i="2"/>
  <c r="Z82" i="2" s="1"/>
  <c r="R80" i="2"/>
  <c r="Z80" i="2" s="1"/>
  <c r="R78" i="2"/>
  <c r="Z78" i="2" s="1"/>
  <c r="R76" i="2"/>
  <c r="Z76" i="2" s="1"/>
  <c r="R74" i="2"/>
  <c r="Z74" i="2" s="1"/>
  <c r="R72" i="2"/>
  <c r="Z72" i="2" s="1"/>
  <c r="R70" i="2"/>
  <c r="Z70" i="2" s="1"/>
  <c r="R66" i="2"/>
  <c r="Z66" i="2" s="1"/>
  <c r="R64" i="2"/>
  <c r="Z64" i="2" s="1"/>
  <c r="R62" i="2"/>
  <c r="Z62" i="2" s="1"/>
  <c r="R60" i="2"/>
  <c r="Z60" i="2" s="1"/>
  <c r="R58" i="2"/>
  <c r="Z58" i="2" s="1"/>
  <c r="R56" i="2"/>
  <c r="Z56" i="2" s="1"/>
  <c r="R54" i="2"/>
  <c r="Z54" i="2" s="1"/>
  <c r="R52" i="2"/>
  <c r="Z52" i="2" s="1"/>
  <c r="R50" i="2"/>
  <c r="Z50" i="2" s="1"/>
  <c r="R48" i="2"/>
  <c r="Z48" i="2" s="1"/>
  <c r="R46" i="2"/>
  <c r="Z46" i="2" s="1"/>
  <c r="R44" i="2"/>
  <c r="Z44" i="2" s="1"/>
  <c r="R42" i="2"/>
  <c r="Z42" i="2" s="1"/>
  <c r="R40" i="2"/>
  <c r="Z40" i="2" s="1"/>
  <c r="R38" i="2"/>
  <c r="Z38" i="2" s="1"/>
  <c r="R36" i="2"/>
  <c r="Z36" i="2" s="1"/>
  <c r="R34" i="2"/>
  <c r="Z34" i="2" s="1"/>
  <c r="R32" i="2"/>
  <c r="Z32" i="2" s="1"/>
  <c r="Q125" i="2"/>
  <c r="Y125" i="2" s="1"/>
  <c r="R117" i="2"/>
  <c r="Z117" i="2" s="1"/>
  <c r="R3" i="2"/>
  <c r="Z3" i="2" s="1"/>
  <c r="Q81" i="2"/>
  <c r="Y81" i="2" s="1"/>
  <c r="Q65" i="2"/>
  <c r="Y65" i="2" s="1"/>
  <c r="Q61" i="2"/>
  <c r="Y61" i="2" s="1"/>
  <c r="Q45" i="2"/>
  <c r="Q33" i="2"/>
  <c r="G69" i="2"/>
  <c r="G68" i="2"/>
  <c r="G66" i="2"/>
  <c r="G65" i="2"/>
  <c r="G62" i="2"/>
  <c r="G49" i="2"/>
  <c r="G30" i="2"/>
  <c r="G29" i="2"/>
  <c r="R68" i="2"/>
  <c r="Z68" i="2" s="1"/>
  <c r="Q5" i="2"/>
  <c r="Y5" i="2" s="1"/>
  <c r="G156" i="2"/>
  <c r="G150" i="2"/>
  <c r="G132" i="2"/>
  <c r="Q17" i="2"/>
  <c r="Y17" i="2" s="1"/>
  <c r="Q11" i="2"/>
  <c r="Y11" i="2" s="1"/>
  <c r="Q121" i="2"/>
  <c r="Y121" i="2" s="1"/>
  <c r="Q120" i="2"/>
  <c r="Y120" i="2" s="1"/>
  <c r="Q117" i="2"/>
  <c r="G110" i="2"/>
  <c r="G103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D152" i="2"/>
  <c r="Q151" i="2"/>
  <c r="D150" i="2"/>
  <c r="D148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D69" i="2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D142" i="2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D127" i="2"/>
  <c r="Q127" i="2"/>
  <c r="Y127" i="2" s="1"/>
  <c r="D124" i="2"/>
  <c r="Q124" i="2"/>
  <c r="Y124" i="2" s="1"/>
  <c r="D123" i="2"/>
  <c r="Q123" i="2"/>
  <c r="Y123" i="2" s="1"/>
  <c r="D119" i="2"/>
  <c r="Q119" i="2"/>
  <c r="Y119" i="2" s="1"/>
  <c r="D118" i="2"/>
  <c r="Q118" i="2"/>
  <c r="Y118" i="2" s="1"/>
  <c r="Q20" i="2"/>
  <c r="Y20" i="2" s="1"/>
  <c r="Q12" i="2"/>
  <c r="Y12" i="2" s="1"/>
  <c r="Q4" i="2"/>
  <c r="D135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D90" i="2"/>
  <c r="D71" i="2"/>
  <c r="Q71" i="2"/>
  <c r="Y71" i="2" s="1"/>
  <c r="D64" i="2"/>
  <c r="Q64" i="2"/>
  <c r="Y64" i="2" s="1"/>
  <c r="D50" i="2"/>
  <c r="Q50" i="2"/>
  <c r="D48" i="2"/>
  <c r="Q48" i="2"/>
  <c r="Y48" i="2" s="1"/>
  <c r="D43" i="2"/>
  <c r="Q43" i="2"/>
  <c r="Y43" i="2" s="1"/>
  <c r="D32" i="2"/>
  <c r="Q32" i="2"/>
  <c r="Y32" i="2" s="1"/>
  <c r="Q69" i="2"/>
  <c r="Y69" i="2" s="1"/>
  <c r="D158" i="2"/>
  <c r="D157" i="2"/>
  <c r="D155" i="2"/>
  <c r="D154" i="2"/>
  <c r="D146" i="2"/>
  <c r="D143" i="2"/>
  <c r="G139" i="2"/>
  <c r="G130" i="2"/>
  <c r="D105" i="2"/>
  <c r="D104" i="2"/>
  <c r="D99" i="2"/>
  <c r="D95" i="2"/>
  <c r="D92" i="2"/>
  <c r="G78" i="2"/>
  <c r="G24" i="2"/>
  <c r="G23" i="2"/>
  <c r="Q158" i="2"/>
  <c r="Q154" i="2"/>
  <c r="Y154" i="2" s="1"/>
  <c r="Q146" i="2"/>
  <c r="Y146" i="2" s="1"/>
  <c r="G161" i="2"/>
  <c r="G159" i="2"/>
  <c r="G155" i="2"/>
  <c r="G147" i="2"/>
  <c r="G143" i="2"/>
  <c r="D140" i="2"/>
  <c r="D132" i="2"/>
  <c r="D131" i="2"/>
  <c r="D129" i="2"/>
  <c r="D128" i="2"/>
  <c r="G126" i="2"/>
  <c r="G109" i="2"/>
  <c r="G108" i="2"/>
  <c r="G104" i="2"/>
  <c r="G102" i="2"/>
  <c r="G101" i="2"/>
  <c r="G100" i="2"/>
  <c r="G96" i="2"/>
  <c r="G92" i="2"/>
  <c r="D87" i="2"/>
  <c r="D80" i="2"/>
  <c r="D61" i="2"/>
  <c r="D54" i="2"/>
  <c r="D47" i="2"/>
  <c r="D46" i="2"/>
  <c r="D40" i="2"/>
  <c r="D38" i="2"/>
  <c r="D27" i="2"/>
  <c r="D25" i="2"/>
  <c r="D24" i="2"/>
  <c r="Q132" i="2"/>
  <c r="Y132" i="2" s="1"/>
  <c r="Q128" i="2"/>
  <c r="Q104" i="2"/>
  <c r="Y104" i="2" s="1"/>
  <c r="Q92" i="2"/>
  <c r="Q24" i="2"/>
  <c r="Y24" i="2" s="1"/>
  <c r="D162" i="2"/>
  <c r="D151" i="2"/>
  <c r="G146" i="2"/>
  <c r="I146" i="2" s="1"/>
  <c r="G138" i="2"/>
  <c r="D134" i="2"/>
  <c r="D113" i="2"/>
  <c r="D112" i="2"/>
  <c r="D111" i="2"/>
  <c r="D101" i="2"/>
  <c r="G86" i="2"/>
  <c r="G81" i="2"/>
  <c r="G80" i="2"/>
  <c r="G77" i="2"/>
  <c r="G76" i="2"/>
  <c r="G74" i="2"/>
  <c r="G72" i="2"/>
  <c r="D53" i="2"/>
  <c r="D52" i="2"/>
  <c r="D51" i="2"/>
  <c r="G45" i="2"/>
  <c r="G44" i="2"/>
  <c r="D42" i="2"/>
  <c r="D37" i="2"/>
  <c r="G28" i="2"/>
  <c r="G162" i="2"/>
  <c r="I162" i="2" s="1"/>
  <c r="G154" i="2"/>
  <c r="K154" i="2" s="1"/>
  <c r="G148" i="2"/>
  <c r="D144" i="2"/>
  <c r="D141" i="2"/>
  <c r="D139" i="2"/>
  <c r="D138" i="2"/>
  <c r="G134" i="2"/>
  <c r="D126" i="2"/>
  <c r="G119" i="2"/>
  <c r="G118" i="2"/>
  <c r="G114" i="2"/>
  <c r="G99" i="2"/>
  <c r="H99" i="2" s="1"/>
  <c r="D88" i="2"/>
  <c r="D84" i="2"/>
  <c r="D82" i="2"/>
  <c r="D81" i="2"/>
  <c r="D79" i="2"/>
  <c r="D78" i="2"/>
  <c r="D73" i="2"/>
  <c r="G60" i="2"/>
  <c r="G56" i="2"/>
  <c r="G55" i="2"/>
  <c r="G53" i="2"/>
  <c r="G52" i="2"/>
  <c r="G51" i="2"/>
  <c r="D44" i="2"/>
  <c r="G38" i="2"/>
  <c r="G36" i="2"/>
  <c r="D31" i="2"/>
  <c r="D28" i="2"/>
  <c r="G26" i="2"/>
  <c r="G25" i="2"/>
  <c r="G140" i="2"/>
  <c r="D136" i="2"/>
  <c r="G131" i="2"/>
  <c r="D121" i="2"/>
  <c r="D120" i="2"/>
  <c r="D109" i="2"/>
  <c r="D108" i="2"/>
  <c r="D107" i="2"/>
  <c r="G88" i="2"/>
  <c r="G87" i="2"/>
  <c r="G84" i="2"/>
  <c r="G83" i="2"/>
  <c r="G82" i="2"/>
  <c r="G75" i="2"/>
  <c r="D62" i="2"/>
  <c r="G57" i="2"/>
  <c r="G42" i="2"/>
  <c r="G41" i="2"/>
  <c r="D36" i="2"/>
  <c r="D33" i="2"/>
  <c r="G31" i="2"/>
  <c r="D30" i="2"/>
  <c r="Q3" i="2"/>
  <c r="Y3" i="2" s="1"/>
  <c r="D160" i="2"/>
  <c r="D159" i="2"/>
  <c r="G157" i="2"/>
  <c r="G145" i="2"/>
  <c r="D116" i="2"/>
  <c r="D115" i="2"/>
  <c r="G98" i="2"/>
  <c r="G97" i="2"/>
  <c r="D85" i="2"/>
  <c r="D77" i="2"/>
  <c r="D76" i="2"/>
  <c r="G70" i="2"/>
  <c r="D65" i="2"/>
  <c r="D60" i="2"/>
  <c r="D57" i="2"/>
  <c r="D41" i="2"/>
  <c r="G39" i="2"/>
  <c r="G33" i="2"/>
  <c r="G149" i="2"/>
  <c r="G129" i="2"/>
  <c r="G121" i="2"/>
  <c r="D94" i="2"/>
  <c r="D70" i="2"/>
  <c r="D66" i="2"/>
  <c r="G64" i="2"/>
  <c r="G59" i="2"/>
  <c r="G58" i="2"/>
  <c r="G48" i="2"/>
  <c r="G43" i="2"/>
  <c r="G37" i="2"/>
  <c r="G35" i="2"/>
  <c r="D34" i="2"/>
  <c r="D22" i="2"/>
  <c r="G158" i="2"/>
  <c r="D156" i="2"/>
  <c r="G153" i="2"/>
  <c r="D149" i="2"/>
  <c r="G142" i="2"/>
  <c r="G135" i="2"/>
  <c r="D133" i="2"/>
  <c r="D130" i="2"/>
  <c r="G128" i="2"/>
  <c r="D117" i="2"/>
  <c r="G113" i="2"/>
  <c r="G112" i="2"/>
  <c r="G106" i="2"/>
  <c r="G105" i="2"/>
  <c r="D103" i="2"/>
  <c r="D100" i="2"/>
  <c r="D97" i="2"/>
  <c r="G94" i="2"/>
  <c r="G91" i="2"/>
  <c r="G90" i="2"/>
  <c r="D83" i="2"/>
  <c r="D75" i="2"/>
  <c r="G63" i="2"/>
  <c r="G61" i="2"/>
  <c r="D49" i="2"/>
  <c r="G47" i="2"/>
  <c r="D45" i="2"/>
  <c r="G40" i="2"/>
  <c r="G34" i="2"/>
  <c r="G32" i="2"/>
  <c r="G27" i="2"/>
  <c r="G22" i="2"/>
  <c r="I22" i="2" s="1"/>
  <c r="G152" i="2"/>
  <c r="D91" i="2"/>
  <c r="D35" i="2"/>
  <c r="G141" i="2"/>
  <c r="G160" i="2"/>
  <c r="G123" i="2"/>
  <c r="G111" i="2"/>
  <c r="G136" i="2"/>
  <c r="G115" i="2"/>
  <c r="G151" i="2"/>
  <c r="D147" i="2"/>
  <c r="G144" i="2"/>
  <c r="G133" i="2"/>
  <c r="G127" i="2"/>
  <c r="G107" i="2"/>
  <c r="D89" i="2"/>
  <c r="D58" i="2"/>
  <c r="D55" i="2"/>
  <c r="D67" i="2"/>
  <c r="D39" i="2"/>
  <c r="D56" i="2"/>
  <c r="D161" i="2"/>
  <c r="D153" i="2"/>
  <c r="D145" i="2"/>
  <c r="D137" i="2"/>
  <c r="G120" i="2"/>
  <c r="D86" i="2"/>
  <c r="D122" i="2"/>
  <c r="D114" i="2"/>
  <c r="D106" i="2"/>
  <c r="D98" i="2"/>
  <c r="G95" i="2"/>
  <c r="G89" i="2"/>
  <c r="D74" i="2"/>
  <c r="D110" i="2"/>
  <c r="D102" i="2"/>
  <c r="D96" i="2"/>
  <c r="D72" i="2"/>
  <c r="D68" i="2"/>
  <c r="D59" i="2"/>
  <c r="G93" i="2"/>
  <c r="G85" i="2"/>
  <c r="G73" i="2"/>
  <c r="G67" i="2"/>
  <c r="D63" i="2"/>
  <c r="D23" i="2"/>
  <c r="G79" i="2"/>
  <c r="G71" i="2"/>
  <c r="G50" i="2"/>
  <c r="G54" i="2"/>
  <c r="G46" i="2"/>
  <c r="G4" i="2"/>
  <c r="G6" i="2"/>
  <c r="G8" i="2"/>
  <c r="G10" i="2"/>
  <c r="G12" i="2"/>
  <c r="G14" i="2"/>
  <c r="G16" i="2"/>
  <c r="G18" i="2"/>
  <c r="G20" i="2"/>
  <c r="G3" i="2"/>
  <c r="G5" i="2"/>
  <c r="G7" i="2"/>
  <c r="G9" i="2"/>
  <c r="G11" i="2"/>
  <c r="G13" i="2"/>
  <c r="G15" i="2"/>
  <c r="G17" i="2"/>
  <c r="G19" i="2"/>
  <c r="G21" i="2"/>
  <c r="D14" i="2"/>
  <c r="D6" i="2"/>
  <c r="D17" i="2"/>
  <c r="D9" i="2"/>
  <c r="D20" i="2"/>
  <c r="D16" i="2"/>
  <c r="D12" i="2"/>
  <c r="D8" i="2"/>
  <c r="D4" i="2"/>
  <c r="D18" i="2"/>
  <c r="D10" i="2"/>
  <c r="D21" i="2"/>
  <c r="D13" i="2"/>
  <c r="D5" i="2"/>
  <c r="D19" i="2"/>
  <c r="D15" i="2"/>
  <c r="D11" i="2"/>
  <c r="D7" i="2"/>
  <c r="D3" i="2"/>
  <c r="K3" i="2" s="1"/>
  <c r="H72" i="5" l="1"/>
  <c r="B73" i="5"/>
  <c r="P51" i="5"/>
  <c r="I62" i="5"/>
  <c r="O61" i="5"/>
  <c r="I306" i="2"/>
  <c r="H185" i="2"/>
  <c r="K167" i="2"/>
  <c r="N167" i="2" s="1"/>
  <c r="I297" i="2"/>
  <c r="H101" i="2"/>
  <c r="J154" i="2"/>
  <c r="J3" i="2"/>
  <c r="H227" i="2"/>
  <c r="T312" i="2"/>
  <c r="W312" i="2" s="1"/>
  <c r="AB312" i="2" s="1"/>
  <c r="Z312" i="2"/>
  <c r="T227" i="2"/>
  <c r="W227" i="2" s="1"/>
  <c r="AB227" i="2" s="1"/>
  <c r="Z227" i="2"/>
  <c r="T304" i="2"/>
  <c r="W304" i="2" s="1"/>
  <c r="AB304" i="2" s="1"/>
  <c r="Z304" i="2"/>
  <c r="T4" i="2"/>
  <c r="W4" i="2" s="1"/>
  <c r="AB4" i="2" s="1"/>
  <c r="Y4" i="2"/>
  <c r="T22" i="2"/>
  <c r="W22" i="2" s="1"/>
  <c r="AB22" i="2" s="1"/>
  <c r="Y22" i="2"/>
  <c r="T47" i="2"/>
  <c r="W47" i="2" s="1"/>
  <c r="AB47" i="2" s="1"/>
  <c r="Y47" i="2"/>
  <c r="T151" i="2"/>
  <c r="W151" i="2" s="1"/>
  <c r="AB151" i="2" s="1"/>
  <c r="Y151" i="2"/>
  <c r="T261" i="2"/>
  <c r="W261" i="2" s="1"/>
  <c r="AB261" i="2" s="1"/>
  <c r="Y261" i="2"/>
  <c r="T128" i="2"/>
  <c r="W128" i="2" s="1"/>
  <c r="AB128" i="2" s="1"/>
  <c r="Y128" i="2"/>
  <c r="T38" i="2"/>
  <c r="W38" i="2" s="1"/>
  <c r="AB38" i="2" s="1"/>
  <c r="Y38" i="2"/>
  <c r="T160" i="2"/>
  <c r="W160" i="2" s="1"/>
  <c r="AB160" i="2" s="1"/>
  <c r="Y160" i="2"/>
  <c r="T90" i="2"/>
  <c r="W90" i="2" s="1"/>
  <c r="AB90" i="2" s="1"/>
  <c r="Y90" i="2"/>
  <c r="T8" i="2"/>
  <c r="W8" i="2" s="1"/>
  <c r="AB8" i="2" s="1"/>
  <c r="Y8" i="2"/>
  <c r="T89" i="2"/>
  <c r="W89" i="2" s="1"/>
  <c r="AB89" i="2" s="1"/>
  <c r="Y89" i="2"/>
  <c r="T153" i="2"/>
  <c r="W153" i="2" s="1"/>
  <c r="AB153" i="2" s="1"/>
  <c r="Y153" i="2"/>
  <c r="T15" i="2"/>
  <c r="W15" i="2" s="1"/>
  <c r="AB15" i="2" s="1"/>
  <c r="Y15" i="2"/>
  <c r="T33" i="2"/>
  <c r="W33" i="2" s="1"/>
  <c r="AB33" i="2" s="1"/>
  <c r="Y33" i="2"/>
  <c r="T37" i="2"/>
  <c r="W37" i="2" s="1"/>
  <c r="AB37" i="2" s="1"/>
  <c r="Y37" i="2"/>
  <c r="T78" i="2"/>
  <c r="W78" i="2" s="1"/>
  <c r="AB78" i="2" s="1"/>
  <c r="Y78" i="2"/>
  <c r="T83" i="2"/>
  <c r="W83" i="2" s="1"/>
  <c r="AB83" i="2" s="1"/>
  <c r="Y83" i="2"/>
  <c r="T143" i="2"/>
  <c r="W143" i="2" s="1"/>
  <c r="AB143" i="2" s="1"/>
  <c r="Y143" i="2"/>
  <c r="T117" i="2"/>
  <c r="W117" i="2" s="1"/>
  <c r="AB117" i="2" s="1"/>
  <c r="Y117" i="2"/>
  <c r="T18" i="2"/>
  <c r="W18" i="2" s="1"/>
  <c r="AB18" i="2" s="1"/>
  <c r="Y18" i="2"/>
  <c r="T88" i="2"/>
  <c r="W88" i="2" s="1"/>
  <c r="AB88" i="2" s="1"/>
  <c r="Y88" i="2"/>
  <c r="T152" i="2"/>
  <c r="W152" i="2" s="1"/>
  <c r="AB152" i="2" s="1"/>
  <c r="Y152" i="2"/>
  <c r="T257" i="2"/>
  <c r="W257" i="2" s="1"/>
  <c r="AB257" i="2" s="1"/>
  <c r="Y257" i="2"/>
  <c r="T92" i="2"/>
  <c r="W92" i="2" s="1"/>
  <c r="AB92" i="2" s="1"/>
  <c r="Y92" i="2"/>
  <c r="T158" i="2"/>
  <c r="W158" i="2" s="1"/>
  <c r="AB158" i="2" s="1"/>
  <c r="Y158" i="2"/>
  <c r="T50" i="2"/>
  <c r="W50" i="2" s="1"/>
  <c r="AB50" i="2" s="1"/>
  <c r="Y50" i="2"/>
  <c r="T57" i="2"/>
  <c r="W57" i="2" s="1"/>
  <c r="AB57" i="2" s="1"/>
  <c r="Y57" i="2"/>
  <c r="T77" i="2"/>
  <c r="W77" i="2" s="1"/>
  <c r="AB77" i="2" s="1"/>
  <c r="Y77" i="2"/>
  <c r="T45" i="2"/>
  <c r="W45" i="2" s="1"/>
  <c r="AB45" i="2" s="1"/>
  <c r="Y45" i="2"/>
  <c r="T56" i="2"/>
  <c r="W56" i="2" s="1"/>
  <c r="AB56" i="2" s="1"/>
  <c r="H296" i="2"/>
  <c r="T296" i="2"/>
  <c r="W296" i="2" s="1"/>
  <c r="AB296" i="2" s="1"/>
  <c r="S175" i="2"/>
  <c r="AD175" i="2" s="1"/>
  <c r="K219" i="2"/>
  <c r="S183" i="2"/>
  <c r="AD183" i="2" s="1"/>
  <c r="T300" i="2"/>
  <c r="W300" i="2" s="1"/>
  <c r="AB300" i="2" s="1"/>
  <c r="S165" i="2"/>
  <c r="AD165" i="2" s="1"/>
  <c r="I177" i="2"/>
  <c r="T255" i="2"/>
  <c r="W255" i="2" s="1"/>
  <c r="AB255" i="2" s="1"/>
  <c r="H202" i="2"/>
  <c r="I259" i="2"/>
  <c r="I181" i="2"/>
  <c r="I279" i="2"/>
  <c r="S214" i="2"/>
  <c r="AD214" i="2" s="1"/>
  <c r="S243" i="2"/>
  <c r="AD243" i="2" s="1"/>
  <c r="I209" i="2"/>
  <c r="T236" i="2"/>
  <c r="W236" i="2" s="1"/>
  <c r="AB236" i="2" s="1"/>
  <c r="S202" i="2"/>
  <c r="AD202" i="2" s="1"/>
  <c r="K227" i="2"/>
  <c r="I287" i="2"/>
  <c r="T260" i="2"/>
  <c r="W260" i="2" s="1"/>
  <c r="AB260" i="2" s="1"/>
  <c r="H267" i="2"/>
  <c r="I275" i="2"/>
  <c r="I199" i="2"/>
  <c r="T276" i="2"/>
  <c r="W276" i="2" s="1"/>
  <c r="AB276" i="2" s="1"/>
  <c r="K287" i="2"/>
  <c r="T306" i="2"/>
  <c r="W306" i="2" s="1"/>
  <c r="AB306" i="2" s="1"/>
  <c r="H287" i="2"/>
  <c r="T106" i="2"/>
  <c r="W106" i="2" s="1"/>
  <c r="AB106" i="2" s="1"/>
  <c r="T114" i="2"/>
  <c r="W114" i="2" s="1"/>
  <c r="AB114" i="2" s="1"/>
  <c r="T31" i="2"/>
  <c r="W31" i="2" s="1"/>
  <c r="AB31" i="2" s="1"/>
  <c r="T74" i="2"/>
  <c r="W74" i="2" s="1"/>
  <c r="AB74" i="2" s="1"/>
  <c r="T161" i="2"/>
  <c r="W161" i="2" s="1"/>
  <c r="AB161" i="2" s="1"/>
  <c r="T61" i="2"/>
  <c r="W61" i="2" s="1"/>
  <c r="AB61" i="2" s="1"/>
  <c r="T133" i="2"/>
  <c r="W133" i="2" s="1"/>
  <c r="AB133" i="2" s="1"/>
  <c r="T157" i="2"/>
  <c r="W157" i="2" s="1"/>
  <c r="AB157" i="2" s="1"/>
  <c r="S190" i="2"/>
  <c r="AD190" i="2" s="1"/>
  <c r="K208" i="2"/>
  <c r="K241" i="2"/>
  <c r="I269" i="2"/>
  <c r="S257" i="2"/>
  <c r="AD257" i="2" s="1"/>
  <c r="S284" i="2"/>
  <c r="AD284" i="2" s="1"/>
  <c r="K247" i="2"/>
  <c r="T267" i="2"/>
  <c r="W267" i="2" s="1"/>
  <c r="AB267" i="2" s="1"/>
  <c r="H288" i="2"/>
  <c r="K264" i="2"/>
  <c r="S198" i="2"/>
  <c r="AD198" i="2" s="1"/>
  <c r="S228" i="2"/>
  <c r="AD228" i="2" s="1"/>
  <c r="I220" i="2"/>
  <c r="S310" i="2"/>
  <c r="AD310" i="2" s="1"/>
  <c r="I202" i="2"/>
  <c r="I283" i="2"/>
  <c r="I295" i="2"/>
  <c r="I284" i="2"/>
  <c r="T171" i="2"/>
  <c r="W171" i="2" s="1"/>
  <c r="AB171" i="2" s="1"/>
  <c r="T218" i="2"/>
  <c r="W218" i="2" s="1"/>
  <c r="AB218" i="2" s="1"/>
  <c r="I227" i="2"/>
  <c r="I286" i="2"/>
  <c r="K284" i="2"/>
  <c r="T259" i="2"/>
  <c r="W259" i="2" s="1"/>
  <c r="AB259" i="2" s="1"/>
  <c r="S280" i="2"/>
  <c r="AD280" i="2" s="1"/>
  <c r="K300" i="2"/>
  <c r="T273" i="2"/>
  <c r="W273" i="2" s="1"/>
  <c r="AB273" i="2" s="1"/>
  <c r="S283" i="2"/>
  <c r="AD283" i="2" s="1"/>
  <c r="H205" i="2"/>
  <c r="K296" i="2"/>
  <c r="S226" i="2"/>
  <c r="AD226" i="2" s="1"/>
  <c r="S201" i="2"/>
  <c r="AD201" i="2" s="1"/>
  <c r="I292" i="2"/>
  <c r="K259" i="2"/>
  <c r="I174" i="2"/>
  <c r="T167" i="2"/>
  <c r="W167" i="2" s="1"/>
  <c r="AB167" i="2" s="1"/>
  <c r="I193" i="2"/>
  <c r="K202" i="2"/>
  <c r="I210" i="2"/>
  <c r="I238" i="2"/>
  <c r="I165" i="2"/>
  <c r="T310" i="2"/>
  <c r="W310" i="2" s="1"/>
  <c r="AB310" i="2" s="1"/>
  <c r="T281" i="2"/>
  <c r="W281" i="2" s="1"/>
  <c r="AB281" i="2" s="1"/>
  <c r="T146" i="2"/>
  <c r="W146" i="2" s="1"/>
  <c r="AB146" i="2" s="1"/>
  <c r="T130" i="2"/>
  <c r="W130" i="2" s="1"/>
  <c r="AB130" i="2" s="1"/>
  <c r="T142" i="2"/>
  <c r="W142" i="2" s="1"/>
  <c r="AB142" i="2" s="1"/>
  <c r="T198" i="2"/>
  <c r="W198" i="2" s="1"/>
  <c r="AB198" i="2" s="1"/>
  <c r="I246" i="2"/>
  <c r="T200" i="2"/>
  <c r="W200" i="2" s="1"/>
  <c r="AB200" i="2" s="1"/>
  <c r="S241" i="2"/>
  <c r="AD241" i="2" s="1"/>
  <c r="S256" i="2"/>
  <c r="AD256" i="2" s="1"/>
  <c r="T271" i="2"/>
  <c r="W271" i="2" s="1"/>
  <c r="AB271" i="2" s="1"/>
  <c r="K276" i="2"/>
  <c r="S273" i="2"/>
  <c r="AD273" i="2" s="1"/>
  <c r="S285" i="2"/>
  <c r="AD285" i="2" s="1"/>
  <c r="T228" i="2"/>
  <c r="W228" i="2" s="1"/>
  <c r="AB228" i="2" s="1"/>
  <c r="I261" i="2"/>
  <c r="I249" i="2"/>
  <c r="H220" i="2"/>
  <c r="T179" i="2"/>
  <c r="W179" i="2" s="1"/>
  <c r="AB179" i="2" s="1"/>
  <c r="I214" i="2"/>
  <c r="K260" i="2"/>
  <c r="S272" i="2"/>
  <c r="AD272" i="2" s="1"/>
  <c r="K289" i="2"/>
  <c r="T264" i="2"/>
  <c r="W264" i="2" s="1"/>
  <c r="AB264" i="2" s="1"/>
  <c r="S220" i="2"/>
  <c r="AD220" i="2" s="1"/>
  <c r="S265" i="2"/>
  <c r="AD265" i="2" s="1"/>
  <c r="H236" i="2"/>
  <c r="T25" i="2"/>
  <c r="W25" i="2" s="1"/>
  <c r="AB25" i="2" s="1"/>
  <c r="T202" i="2"/>
  <c r="W202" i="2" s="1"/>
  <c r="AB202" i="2" s="1"/>
  <c r="T219" i="2"/>
  <c r="W219" i="2" s="1"/>
  <c r="AB219" i="2" s="1"/>
  <c r="I251" i="2"/>
  <c r="I200" i="2"/>
  <c r="S236" i="2"/>
  <c r="AD236" i="2" s="1"/>
  <c r="T292" i="2"/>
  <c r="W292" i="2" s="1"/>
  <c r="AB292" i="2" s="1"/>
  <c r="H284" i="2"/>
  <c r="H295" i="2"/>
  <c r="T232" i="2"/>
  <c r="W232" i="2" s="1"/>
  <c r="AB232" i="2" s="1"/>
  <c r="I288" i="2"/>
  <c r="K235" i="2"/>
  <c r="H265" i="2"/>
  <c r="H259" i="2"/>
  <c r="T235" i="2"/>
  <c r="W235" i="2" s="1"/>
  <c r="AB235" i="2" s="1"/>
  <c r="S267" i="2"/>
  <c r="AD267" i="2" s="1"/>
  <c r="K216" i="2"/>
  <c r="I192" i="2"/>
  <c r="I254" i="2"/>
  <c r="I262" i="2"/>
  <c r="S249" i="2"/>
  <c r="AD249" i="2" s="1"/>
  <c r="K220" i="2"/>
  <c r="I281" i="2"/>
  <c r="I302" i="2"/>
  <c r="S261" i="2"/>
  <c r="AD261" i="2" s="1"/>
  <c r="S281" i="2"/>
  <c r="AD281" i="2" s="1"/>
  <c r="N292" i="2"/>
  <c r="J292" i="2"/>
  <c r="T308" i="2"/>
  <c r="W308" i="2" s="1"/>
  <c r="AB308" i="2" s="1"/>
  <c r="S259" i="2"/>
  <c r="AD259" i="2" s="1"/>
  <c r="I228" i="2"/>
  <c r="S218" i="2"/>
  <c r="AD218" i="2" s="1"/>
  <c r="I245" i="2"/>
  <c r="T201" i="2"/>
  <c r="W201" i="2" s="1"/>
  <c r="AB201" i="2" s="1"/>
  <c r="H292" i="2"/>
  <c r="I308" i="2"/>
  <c r="T265" i="2"/>
  <c r="W265" i="2" s="1"/>
  <c r="AB265" i="2" s="1"/>
  <c r="K171" i="2"/>
  <c r="T275" i="2"/>
  <c r="W275" i="2" s="1"/>
  <c r="AB275" i="2" s="1"/>
  <c r="S291" i="2"/>
  <c r="AD291" i="2" s="1"/>
  <c r="T206" i="2"/>
  <c r="W206" i="2" s="1"/>
  <c r="AB206" i="2" s="1"/>
  <c r="I219" i="2"/>
  <c r="T163" i="2"/>
  <c r="W163" i="2" s="1"/>
  <c r="AB163" i="2" s="1"/>
  <c r="S210" i="2"/>
  <c r="AD210" i="2" s="1"/>
  <c r="K210" i="2"/>
  <c r="I173" i="2"/>
  <c r="K295" i="2"/>
  <c r="T285" i="2"/>
  <c r="W285" i="2" s="1"/>
  <c r="AB285" i="2" s="1"/>
  <c r="S263" i="2"/>
  <c r="AD263" i="2" s="1"/>
  <c r="I266" i="2"/>
  <c r="I300" i="2"/>
  <c r="I197" i="2"/>
  <c r="I236" i="2"/>
  <c r="I268" i="2"/>
  <c r="S212" i="2"/>
  <c r="AD212" i="2" s="1"/>
  <c r="I296" i="2"/>
  <c r="S308" i="2"/>
  <c r="AD308" i="2" s="1"/>
  <c r="I166" i="2"/>
  <c r="S206" i="2"/>
  <c r="AD206" i="2" s="1"/>
  <c r="S208" i="2"/>
  <c r="AD208" i="2" s="1"/>
  <c r="T216" i="2"/>
  <c r="W216" i="2" s="1"/>
  <c r="AB216" i="2" s="1"/>
  <c r="I243" i="2"/>
  <c r="S251" i="2"/>
  <c r="AD251" i="2" s="1"/>
  <c r="T190" i="2"/>
  <c r="W190" i="2" s="1"/>
  <c r="AB190" i="2" s="1"/>
  <c r="K205" i="2"/>
  <c r="I278" i="2"/>
  <c r="S289" i="2"/>
  <c r="AD289" i="2" s="1"/>
  <c r="T280" i="2"/>
  <c r="W280" i="2" s="1"/>
  <c r="AB280" i="2" s="1"/>
  <c r="I305" i="2"/>
  <c r="I265" i="2"/>
  <c r="K281" i="2"/>
  <c r="K288" i="2"/>
  <c r="H219" i="2"/>
  <c r="T249" i="2"/>
  <c r="W249" i="2" s="1"/>
  <c r="AB249" i="2" s="1"/>
  <c r="K283" i="2"/>
  <c r="K306" i="2"/>
  <c r="H293" i="2"/>
  <c r="S312" i="2"/>
  <c r="AD312" i="2" s="1"/>
  <c r="S232" i="2"/>
  <c r="AD232" i="2" s="1"/>
  <c r="S224" i="2"/>
  <c r="AD224" i="2" s="1"/>
  <c r="I190" i="2"/>
  <c r="S179" i="2"/>
  <c r="AD179" i="2" s="1"/>
  <c r="S235" i="2"/>
  <c r="AD235" i="2" s="1"/>
  <c r="T226" i="2"/>
  <c r="W226" i="2" s="1"/>
  <c r="AB226" i="2" s="1"/>
  <c r="I231" i="2"/>
  <c r="H261" i="2"/>
  <c r="K268" i="2"/>
  <c r="S204" i="2"/>
  <c r="AD204" i="2" s="1"/>
  <c r="I303" i="2"/>
  <c r="T220" i="2"/>
  <c r="W220" i="2" s="1"/>
  <c r="AB220" i="2" s="1"/>
  <c r="I222" i="2"/>
  <c r="I274" i="2"/>
  <c r="I182" i="2"/>
  <c r="I235" i="2"/>
  <c r="S234" i="2"/>
  <c r="AD234" i="2" s="1"/>
  <c r="T175" i="2"/>
  <c r="W175" i="2" s="1"/>
  <c r="AB175" i="2" s="1"/>
  <c r="T263" i="2"/>
  <c r="W263" i="2" s="1"/>
  <c r="AB263" i="2" s="1"/>
  <c r="I205" i="2"/>
  <c r="K236" i="2"/>
  <c r="I250" i="2"/>
  <c r="K243" i="2"/>
  <c r="S227" i="2"/>
  <c r="AD227" i="2" s="1"/>
  <c r="I178" i="2"/>
  <c r="T204" i="2"/>
  <c r="W204" i="2" s="1"/>
  <c r="AB204" i="2" s="1"/>
  <c r="T234" i="2"/>
  <c r="W234" i="2" s="1"/>
  <c r="AB234" i="2" s="1"/>
  <c r="S219" i="2"/>
  <c r="AD219" i="2" s="1"/>
  <c r="I226" i="2"/>
  <c r="S264" i="2"/>
  <c r="AD264" i="2" s="1"/>
  <c r="K177" i="2"/>
  <c r="I207" i="2"/>
  <c r="K228" i="2"/>
  <c r="H165" i="2"/>
  <c r="T224" i="2"/>
  <c r="W224" i="2" s="1"/>
  <c r="AB224" i="2" s="1"/>
  <c r="K251" i="2"/>
  <c r="I294" i="2"/>
  <c r="H200" i="2"/>
  <c r="S255" i="2"/>
  <c r="AD255" i="2" s="1"/>
  <c r="T283" i="2"/>
  <c r="W283" i="2" s="1"/>
  <c r="AB283" i="2" s="1"/>
  <c r="S292" i="2"/>
  <c r="AD292" i="2" s="1"/>
  <c r="T284" i="2"/>
  <c r="W284" i="2" s="1"/>
  <c r="AB284" i="2" s="1"/>
  <c r="S300" i="2"/>
  <c r="AD300" i="2" s="1"/>
  <c r="H300" i="2"/>
  <c r="S304" i="2"/>
  <c r="AD304" i="2" s="1"/>
  <c r="K204" i="2"/>
  <c r="H204" i="2"/>
  <c r="K275" i="2"/>
  <c r="H275" i="2"/>
  <c r="K265" i="2"/>
  <c r="T291" i="2"/>
  <c r="W291" i="2" s="1"/>
  <c r="AB291" i="2" s="1"/>
  <c r="T279" i="2"/>
  <c r="W279" i="2" s="1"/>
  <c r="AB279" i="2" s="1"/>
  <c r="S279" i="2"/>
  <c r="AD279" i="2" s="1"/>
  <c r="H235" i="2"/>
  <c r="H264" i="2"/>
  <c r="S163" i="2"/>
  <c r="AD163" i="2" s="1"/>
  <c r="H268" i="2"/>
  <c r="H228" i="2"/>
  <c r="K214" i="2"/>
  <c r="T208" i="2"/>
  <c r="W208" i="2" s="1"/>
  <c r="AB208" i="2" s="1"/>
  <c r="I168" i="2"/>
  <c r="I186" i="2"/>
  <c r="I198" i="2"/>
  <c r="T212" i="2"/>
  <c r="W212" i="2" s="1"/>
  <c r="AB212" i="2" s="1"/>
  <c r="S200" i="2"/>
  <c r="AD200" i="2" s="1"/>
  <c r="I264" i="2"/>
  <c r="H192" i="2"/>
  <c r="I244" i="2"/>
  <c r="I237" i="2"/>
  <c r="T272" i="2"/>
  <c r="W272" i="2" s="1"/>
  <c r="AB272" i="2" s="1"/>
  <c r="I293" i="2"/>
  <c r="I301" i="2"/>
  <c r="K297" i="2"/>
  <c r="I304" i="2"/>
  <c r="S275" i="2"/>
  <c r="AD275" i="2" s="1"/>
  <c r="K279" i="2"/>
  <c r="H279" i="2"/>
  <c r="T108" i="2"/>
  <c r="W108" i="2" s="1"/>
  <c r="AB108" i="2" s="1"/>
  <c r="T116" i="2"/>
  <c r="W116" i="2" s="1"/>
  <c r="AB116" i="2" s="1"/>
  <c r="T34" i="2"/>
  <c r="W34" i="2" s="1"/>
  <c r="AB34" i="2" s="1"/>
  <c r="T42" i="2"/>
  <c r="W42" i="2" s="1"/>
  <c r="AB42" i="2" s="1"/>
  <c r="T59" i="2"/>
  <c r="W59" i="2" s="1"/>
  <c r="AB59" i="2" s="1"/>
  <c r="T66" i="2"/>
  <c r="W66" i="2" s="1"/>
  <c r="AB66" i="2" s="1"/>
  <c r="T79" i="2"/>
  <c r="W79" i="2" s="1"/>
  <c r="AB79" i="2" s="1"/>
  <c r="T84" i="2"/>
  <c r="W84" i="2" s="1"/>
  <c r="AB84" i="2" s="1"/>
  <c r="T21" i="2"/>
  <c r="W21" i="2" s="1"/>
  <c r="AB21" i="2" s="1"/>
  <c r="T120" i="2"/>
  <c r="W120" i="2" s="1"/>
  <c r="AB120" i="2" s="1"/>
  <c r="T125" i="2"/>
  <c r="W125" i="2" s="1"/>
  <c r="AB125" i="2" s="1"/>
  <c r="T134" i="2"/>
  <c r="W134" i="2" s="1"/>
  <c r="AB134" i="2" s="1"/>
  <c r="H174" i="2"/>
  <c r="K174" i="2"/>
  <c r="I175" i="2"/>
  <c r="H175" i="2"/>
  <c r="I183" i="2"/>
  <c r="H183" i="2"/>
  <c r="S164" i="2"/>
  <c r="AD164" i="2" s="1"/>
  <c r="T164" i="2"/>
  <c r="W164" i="2" s="1"/>
  <c r="AB164" i="2" s="1"/>
  <c r="S180" i="2"/>
  <c r="AD180" i="2" s="1"/>
  <c r="T180" i="2"/>
  <c r="W180" i="2" s="1"/>
  <c r="AB180" i="2" s="1"/>
  <c r="T183" i="2"/>
  <c r="W183" i="2" s="1"/>
  <c r="AB183" i="2" s="1"/>
  <c r="S193" i="2"/>
  <c r="AD193" i="2" s="1"/>
  <c r="T193" i="2"/>
  <c r="W193" i="2" s="1"/>
  <c r="AB193" i="2" s="1"/>
  <c r="S171" i="2"/>
  <c r="AD171" i="2" s="1"/>
  <c r="H176" i="2"/>
  <c r="K176" i="2"/>
  <c r="S182" i="2"/>
  <c r="AD182" i="2" s="1"/>
  <c r="T182" i="2"/>
  <c r="W182" i="2" s="1"/>
  <c r="AB182" i="2" s="1"/>
  <c r="H189" i="2"/>
  <c r="K189" i="2"/>
  <c r="H195" i="2"/>
  <c r="K195" i="2"/>
  <c r="H203" i="2"/>
  <c r="K203" i="2"/>
  <c r="S185" i="2"/>
  <c r="AD185" i="2" s="1"/>
  <c r="T185" i="2"/>
  <c r="W185" i="2" s="1"/>
  <c r="AB185" i="2" s="1"/>
  <c r="T199" i="2"/>
  <c r="W199" i="2" s="1"/>
  <c r="AB199" i="2" s="1"/>
  <c r="S199" i="2"/>
  <c r="AD199" i="2" s="1"/>
  <c r="I189" i="2"/>
  <c r="S207" i="2"/>
  <c r="AD207" i="2" s="1"/>
  <c r="T207" i="2"/>
  <c r="W207" i="2" s="1"/>
  <c r="AB207" i="2" s="1"/>
  <c r="I212" i="2"/>
  <c r="H212" i="2"/>
  <c r="I232" i="2"/>
  <c r="H232" i="2"/>
  <c r="S167" i="2"/>
  <c r="AD167" i="2" s="1"/>
  <c r="T186" i="2"/>
  <c r="W186" i="2" s="1"/>
  <c r="AB186" i="2" s="1"/>
  <c r="S186" i="2"/>
  <c r="AD186" i="2" s="1"/>
  <c r="I194" i="2"/>
  <c r="I208" i="2"/>
  <c r="H208" i="2"/>
  <c r="I224" i="2"/>
  <c r="H224" i="2"/>
  <c r="K212" i="2"/>
  <c r="I218" i="2"/>
  <c r="K218" i="2"/>
  <c r="S246" i="2"/>
  <c r="AD246" i="2" s="1"/>
  <c r="T246" i="2"/>
  <c r="W246" i="2" s="1"/>
  <c r="AB246" i="2" s="1"/>
  <c r="H196" i="2"/>
  <c r="K196" i="2"/>
  <c r="S213" i="2"/>
  <c r="AD213" i="2" s="1"/>
  <c r="T213" i="2"/>
  <c r="W213" i="2" s="1"/>
  <c r="AB213" i="2" s="1"/>
  <c r="I234" i="2"/>
  <c r="K234" i="2"/>
  <c r="H234" i="2"/>
  <c r="S244" i="2"/>
  <c r="AD244" i="2" s="1"/>
  <c r="T244" i="2"/>
  <c r="W244" i="2" s="1"/>
  <c r="AB244" i="2" s="1"/>
  <c r="K188" i="2"/>
  <c r="H188" i="2"/>
  <c r="S229" i="2"/>
  <c r="AD229" i="2" s="1"/>
  <c r="T229" i="2"/>
  <c r="W229" i="2" s="1"/>
  <c r="AB229" i="2" s="1"/>
  <c r="H258" i="2"/>
  <c r="K258" i="2"/>
  <c r="T269" i="2"/>
  <c r="W269" i="2" s="1"/>
  <c r="AB269" i="2" s="1"/>
  <c r="S269" i="2"/>
  <c r="AD269" i="2" s="1"/>
  <c r="T277" i="2"/>
  <c r="W277" i="2" s="1"/>
  <c r="AB277" i="2" s="1"/>
  <c r="S277" i="2"/>
  <c r="AD277" i="2" s="1"/>
  <c r="T282" i="2"/>
  <c r="W282" i="2" s="1"/>
  <c r="AB282" i="2" s="1"/>
  <c r="S282" i="2"/>
  <c r="AD282" i="2" s="1"/>
  <c r="I291" i="2"/>
  <c r="H291" i="2"/>
  <c r="K169" i="2"/>
  <c r="H169" i="2"/>
  <c r="H190" i="2"/>
  <c r="S197" i="2"/>
  <c r="AD197" i="2" s="1"/>
  <c r="T197" i="2"/>
  <c r="W197" i="2" s="1"/>
  <c r="AB197" i="2" s="1"/>
  <c r="I225" i="2"/>
  <c r="H240" i="2"/>
  <c r="K240" i="2"/>
  <c r="I240" i="2"/>
  <c r="S250" i="2"/>
  <c r="AD250" i="2" s="1"/>
  <c r="T250" i="2"/>
  <c r="W250" i="2" s="1"/>
  <c r="AB250" i="2" s="1"/>
  <c r="T256" i="2"/>
  <c r="W256" i="2" s="1"/>
  <c r="AB256" i="2" s="1"/>
  <c r="S271" i="2"/>
  <c r="AD271" i="2" s="1"/>
  <c r="S276" i="2"/>
  <c r="AD276" i="2" s="1"/>
  <c r="T245" i="2"/>
  <c r="W245" i="2" s="1"/>
  <c r="AB245" i="2" s="1"/>
  <c r="S245" i="2"/>
  <c r="AD245" i="2" s="1"/>
  <c r="K263" i="2"/>
  <c r="H263" i="2"/>
  <c r="S268" i="2"/>
  <c r="AD268" i="2" s="1"/>
  <c r="T268" i="2"/>
  <c r="W268" i="2" s="1"/>
  <c r="AB268" i="2" s="1"/>
  <c r="H271" i="2"/>
  <c r="K271" i="2"/>
  <c r="S274" i="2"/>
  <c r="AD274" i="2" s="1"/>
  <c r="T274" i="2"/>
  <c r="W274" i="2" s="1"/>
  <c r="AB274" i="2" s="1"/>
  <c r="S216" i="2"/>
  <c r="AD216" i="2" s="1"/>
  <c r="S221" i="2"/>
  <c r="AD221" i="2" s="1"/>
  <c r="T221" i="2"/>
  <c r="W221" i="2" s="1"/>
  <c r="AB221" i="2" s="1"/>
  <c r="S231" i="2"/>
  <c r="AD231" i="2" s="1"/>
  <c r="T231" i="2"/>
  <c r="W231" i="2" s="1"/>
  <c r="AB231" i="2" s="1"/>
  <c r="T241" i="2"/>
  <c r="W241" i="2" s="1"/>
  <c r="AB241" i="2" s="1"/>
  <c r="K257" i="2"/>
  <c r="H257" i="2"/>
  <c r="T278" i="2"/>
  <c r="W278" i="2" s="1"/>
  <c r="AB278" i="2" s="1"/>
  <c r="S278" i="2"/>
  <c r="AD278" i="2" s="1"/>
  <c r="K285" i="2"/>
  <c r="H285" i="2"/>
  <c r="K291" i="2"/>
  <c r="K298" i="2"/>
  <c r="H298" i="2"/>
  <c r="K302" i="2"/>
  <c r="H302" i="2"/>
  <c r="T3" i="2"/>
  <c r="W3" i="2" s="1"/>
  <c r="AB3" i="2" s="1"/>
  <c r="T154" i="2"/>
  <c r="W154" i="2" s="1"/>
  <c r="AB154" i="2" s="1"/>
  <c r="T100" i="2"/>
  <c r="W100" i="2" s="1"/>
  <c r="AB100" i="2" s="1"/>
  <c r="T6" i="2"/>
  <c r="W6" i="2" s="1"/>
  <c r="AB6" i="2" s="1"/>
  <c r="T28" i="2"/>
  <c r="W28" i="2" s="1"/>
  <c r="AB28" i="2" s="1"/>
  <c r="T35" i="2"/>
  <c r="W35" i="2" s="1"/>
  <c r="AB35" i="2" s="1"/>
  <c r="T39" i="2"/>
  <c r="W39" i="2" s="1"/>
  <c r="AB39" i="2" s="1"/>
  <c r="T76" i="2"/>
  <c r="W76" i="2" s="1"/>
  <c r="AB76" i="2" s="1"/>
  <c r="K29" i="2"/>
  <c r="T126" i="2"/>
  <c r="W126" i="2" s="1"/>
  <c r="AB126" i="2" s="1"/>
  <c r="T162" i="2"/>
  <c r="W162" i="2" s="1"/>
  <c r="AB162" i="2" s="1"/>
  <c r="S166" i="2"/>
  <c r="AD166" i="2" s="1"/>
  <c r="T166" i="2"/>
  <c r="W166" i="2" s="1"/>
  <c r="AB166" i="2" s="1"/>
  <c r="I171" i="2"/>
  <c r="H171" i="2"/>
  <c r="K175" i="2"/>
  <c r="K183" i="2"/>
  <c r="S170" i="2"/>
  <c r="AD170" i="2" s="1"/>
  <c r="T170" i="2"/>
  <c r="W170" i="2" s="1"/>
  <c r="AB170" i="2" s="1"/>
  <c r="T184" i="2"/>
  <c r="W184" i="2" s="1"/>
  <c r="AB184" i="2" s="1"/>
  <c r="S184" i="2"/>
  <c r="AD184" i="2" s="1"/>
  <c r="H164" i="2"/>
  <c r="K164" i="2"/>
  <c r="I164" i="2"/>
  <c r="H180" i="2"/>
  <c r="K180" i="2"/>
  <c r="H193" i="2"/>
  <c r="K193" i="2"/>
  <c r="S168" i="2"/>
  <c r="AD168" i="2" s="1"/>
  <c r="T168" i="2"/>
  <c r="W168" i="2" s="1"/>
  <c r="AB168" i="2" s="1"/>
  <c r="H182" i="2"/>
  <c r="K182" i="2"/>
  <c r="T194" i="2"/>
  <c r="W194" i="2" s="1"/>
  <c r="AB194" i="2" s="1"/>
  <c r="S194" i="2"/>
  <c r="AD194" i="2" s="1"/>
  <c r="I191" i="2"/>
  <c r="H199" i="2"/>
  <c r="K199" i="2"/>
  <c r="S191" i="2"/>
  <c r="AD191" i="2" s="1"/>
  <c r="T191" i="2"/>
  <c r="W191" i="2" s="1"/>
  <c r="AB191" i="2" s="1"/>
  <c r="H207" i="2"/>
  <c r="K207" i="2"/>
  <c r="T233" i="2"/>
  <c r="W233" i="2" s="1"/>
  <c r="AB233" i="2" s="1"/>
  <c r="S233" i="2"/>
  <c r="AD233" i="2" s="1"/>
  <c r="K186" i="2"/>
  <c r="H186" i="2"/>
  <c r="I203" i="2"/>
  <c r="I216" i="2"/>
  <c r="H216" i="2"/>
  <c r="T225" i="2"/>
  <c r="W225" i="2" s="1"/>
  <c r="AB225" i="2" s="1"/>
  <c r="S225" i="2"/>
  <c r="AD225" i="2" s="1"/>
  <c r="T192" i="2"/>
  <c r="W192" i="2" s="1"/>
  <c r="AB192" i="2" s="1"/>
  <c r="S192" i="2"/>
  <c r="AD192" i="2" s="1"/>
  <c r="T210" i="2"/>
  <c r="W210" i="2" s="1"/>
  <c r="AB210" i="2" s="1"/>
  <c r="T214" i="2"/>
  <c r="W214" i="2" s="1"/>
  <c r="AB214" i="2" s="1"/>
  <c r="H246" i="2"/>
  <c r="K246" i="2"/>
  <c r="T165" i="2"/>
  <c r="W165" i="2" s="1"/>
  <c r="AB165" i="2" s="1"/>
  <c r="I176" i="2"/>
  <c r="H213" i="2"/>
  <c r="K213" i="2"/>
  <c r="I213" i="2"/>
  <c r="I241" i="2"/>
  <c r="H241" i="2"/>
  <c r="H244" i="2"/>
  <c r="K244" i="2"/>
  <c r="T251" i="2"/>
  <c r="W251" i="2" s="1"/>
  <c r="AB251" i="2" s="1"/>
  <c r="T188" i="2"/>
  <c r="W188" i="2" s="1"/>
  <c r="AB188" i="2" s="1"/>
  <c r="S188" i="2"/>
  <c r="AD188" i="2" s="1"/>
  <c r="H218" i="2"/>
  <c r="H229" i="2"/>
  <c r="K229" i="2"/>
  <c r="I229" i="2"/>
  <c r="S248" i="2"/>
  <c r="AD248" i="2" s="1"/>
  <c r="T248" i="2"/>
  <c r="W248" i="2" s="1"/>
  <c r="AB248" i="2" s="1"/>
  <c r="I252" i="2"/>
  <c r="H256" i="2"/>
  <c r="I256" i="2"/>
  <c r="K256" i="2"/>
  <c r="K277" i="2"/>
  <c r="H277" i="2"/>
  <c r="H282" i="2"/>
  <c r="K282" i="2"/>
  <c r="S293" i="2"/>
  <c r="AD293" i="2" s="1"/>
  <c r="T293" i="2"/>
  <c r="W293" i="2" s="1"/>
  <c r="AB293" i="2" s="1"/>
  <c r="H177" i="2"/>
  <c r="K190" i="2"/>
  <c r="H197" i="2"/>
  <c r="K197" i="2"/>
  <c r="S209" i="2"/>
  <c r="AD209" i="2" s="1"/>
  <c r="T209" i="2"/>
  <c r="W209" i="2" s="1"/>
  <c r="AB209" i="2" s="1"/>
  <c r="H250" i="2"/>
  <c r="K250" i="2"/>
  <c r="I260" i="2"/>
  <c r="H260" i="2"/>
  <c r="I263" i="2"/>
  <c r="I271" i="2"/>
  <c r="T289" i="2"/>
  <c r="W289" i="2" s="1"/>
  <c r="AB289" i="2" s="1"/>
  <c r="K173" i="2"/>
  <c r="H173" i="2"/>
  <c r="H214" i="2"/>
  <c r="S223" i="2"/>
  <c r="AD223" i="2" s="1"/>
  <c r="T223" i="2"/>
  <c r="W223" i="2" s="1"/>
  <c r="AB223" i="2" s="1"/>
  <c r="S242" i="2"/>
  <c r="AD242" i="2" s="1"/>
  <c r="T242" i="2"/>
  <c r="W242" i="2" s="1"/>
  <c r="AB242" i="2" s="1"/>
  <c r="T247" i="2"/>
  <c r="W247" i="2" s="1"/>
  <c r="AB247" i="2" s="1"/>
  <c r="S247" i="2"/>
  <c r="AD247" i="2" s="1"/>
  <c r="H251" i="2"/>
  <c r="S270" i="2"/>
  <c r="AD270" i="2" s="1"/>
  <c r="T270" i="2"/>
  <c r="W270" i="2" s="1"/>
  <c r="AB270" i="2" s="1"/>
  <c r="H274" i="2"/>
  <c r="K274" i="2"/>
  <c r="K280" i="2"/>
  <c r="H280" i="2"/>
  <c r="T287" i="2"/>
  <c r="W287" i="2" s="1"/>
  <c r="AB287" i="2" s="1"/>
  <c r="S287" i="2"/>
  <c r="AD287" i="2" s="1"/>
  <c r="S290" i="2"/>
  <c r="AD290" i="2" s="1"/>
  <c r="T290" i="2"/>
  <c r="W290" i="2" s="1"/>
  <c r="AB290" i="2" s="1"/>
  <c r="S295" i="2"/>
  <c r="AD295" i="2" s="1"/>
  <c r="T295" i="2"/>
  <c r="W295" i="2" s="1"/>
  <c r="AB295" i="2" s="1"/>
  <c r="I188" i="2"/>
  <c r="K200" i="2"/>
  <c r="H221" i="2"/>
  <c r="I221" i="2"/>
  <c r="K221" i="2"/>
  <c r="K237" i="2"/>
  <c r="H237" i="2"/>
  <c r="I242" i="2"/>
  <c r="S260" i="2"/>
  <c r="AD260" i="2" s="1"/>
  <c r="H278" i="2"/>
  <c r="K278" i="2"/>
  <c r="I282" i="2"/>
  <c r="S296" i="2"/>
  <c r="AD296" i="2" s="1"/>
  <c r="I298" i="2"/>
  <c r="H308" i="2"/>
  <c r="J310" i="2"/>
  <c r="N310" i="2"/>
  <c r="S307" i="2"/>
  <c r="AD307" i="2" s="1"/>
  <c r="T307" i="2"/>
  <c r="W307" i="2" s="1"/>
  <c r="AB307" i="2" s="1"/>
  <c r="I258" i="2"/>
  <c r="S306" i="2"/>
  <c r="AD306" i="2" s="1"/>
  <c r="I280" i="2"/>
  <c r="K301" i="2"/>
  <c r="S311" i="2"/>
  <c r="AD311" i="2" s="1"/>
  <c r="T311" i="2"/>
  <c r="W311" i="2" s="1"/>
  <c r="AB311" i="2" s="1"/>
  <c r="H294" i="2"/>
  <c r="S299" i="2"/>
  <c r="AD299" i="2" s="1"/>
  <c r="T299" i="2"/>
  <c r="W299" i="2" s="1"/>
  <c r="AB299" i="2" s="1"/>
  <c r="S303" i="2"/>
  <c r="AD303" i="2" s="1"/>
  <c r="T303" i="2"/>
  <c r="W303" i="2" s="1"/>
  <c r="AB303" i="2" s="1"/>
  <c r="I312" i="2"/>
  <c r="H306" i="2"/>
  <c r="H166" i="2"/>
  <c r="K166" i="2"/>
  <c r="H170" i="2"/>
  <c r="K170" i="2"/>
  <c r="S178" i="2"/>
  <c r="AD178" i="2" s="1"/>
  <c r="T178" i="2"/>
  <c r="W178" i="2" s="1"/>
  <c r="AB178" i="2" s="1"/>
  <c r="H184" i="2"/>
  <c r="K184" i="2"/>
  <c r="S172" i="2"/>
  <c r="AD172" i="2" s="1"/>
  <c r="T172" i="2"/>
  <c r="W172" i="2" s="1"/>
  <c r="AB172" i="2" s="1"/>
  <c r="H168" i="2"/>
  <c r="K168" i="2"/>
  <c r="K194" i="2"/>
  <c r="H194" i="2"/>
  <c r="I184" i="2"/>
  <c r="I185" i="2"/>
  <c r="K185" i="2"/>
  <c r="K198" i="2"/>
  <c r="H198" i="2"/>
  <c r="H191" i="2"/>
  <c r="K191" i="2"/>
  <c r="K206" i="2"/>
  <c r="I206" i="2"/>
  <c r="S215" i="2"/>
  <c r="AD215" i="2" s="1"/>
  <c r="T215" i="2"/>
  <c r="W215" i="2" s="1"/>
  <c r="AB215" i="2" s="1"/>
  <c r="H233" i="2"/>
  <c r="K233" i="2"/>
  <c r="S187" i="2"/>
  <c r="AD187" i="2" s="1"/>
  <c r="T187" i="2"/>
  <c r="W187" i="2" s="1"/>
  <c r="AB187" i="2" s="1"/>
  <c r="S211" i="2"/>
  <c r="AD211" i="2" s="1"/>
  <c r="T211" i="2"/>
  <c r="W211" i="2" s="1"/>
  <c r="AB211" i="2" s="1"/>
  <c r="H225" i="2"/>
  <c r="K225" i="2"/>
  <c r="T181" i="2"/>
  <c r="W181" i="2" s="1"/>
  <c r="AB181" i="2" s="1"/>
  <c r="S181" i="2"/>
  <c r="AD181" i="2" s="1"/>
  <c r="T222" i="2"/>
  <c r="W222" i="2" s="1"/>
  <c r="AB222" i="2" s="1"/>
  <c r="S222" i="2"/>
  <c r="AD222" i="2" s="1"/>
  <c r="K230" i="2"/>
  <c r="H230" i="2"/>
  <c r="S238" i="2"/>
  <c r="AD238" i="2" s="1"/>
  <c r="T238" i="2"/>
  <c r="W238" i="2" s="1"/>
  <c r="AB238" i="2" s="1"/>
  <c r="S254" i="2"/>
  <c r="AD254" i="2" s="1"/>
  <c r="T254" i="2"/>
  <c r="W254" i="2" s="1"/>
  <c r="AB254" i="2" s="1"/>
  <c r="T262" i="2"/>
  <c r="W262" i="2" s="1"/>
  <c r="AB262" i="2" s="1"/>
  <c r="S262" i="2"/>
  <c r="AD262" i="2" s="1"/>
  <c r="T205" i="2"/>
  <c r="W205" i="2" s="1"/>
  <c r="AB205" i="2" s="1"/>
  <c r="S205" i="2"/>
  <c r="AD205" i="2" s="1"/>
  <c r="S252" i="2"/>
  <c r="AD252" i="2" s="1"/>
  <c r="T252" i="2"/>
  <c r="W252" i="2" s="1"/>
  <c r="AB252" i="2" s="1"/>
  <c r="S266" i="2"/>
  <c r="AD266" i="2" s="1"/>
  <c r="T266" i="2"/>
  <c r="W266" i="2" s="1"/>
  <c r="AB266" i="2" s="1"/>
  <c r="I239" i="2"/>
  <c r="H239" i="2"/>
  <c r="H248" i="2"/>
  <c r="K248" i="2"/>
  <c r="K269" i="2"/>
  <c r="H269" i="2"/>
  <c r="S297" i="2"/>
  <c r="AD297" i="2" s="1"/>
  <c r="T297" i="2"/>
  <c r="W297" i="2" s="1"/>
  <c r="AB297" i="2" s="1"/>
  <c r="T169" i="2"/>
  <c r="W169" i="2" s="1"/>
  <c r="AB169" i="2" s="1"/>
  <c r="S169" i="2"/>
  <c r="AD169" i="2" s="1"/>
  <c r="H209" i="2"/>
  <c r="K209" i="2"/>
  <c r="S217" i="2"/>
  <c r="AD217" i="2" s="1"/>
  <c r="T217" i="2"/>
  <c r="W217" i="2" s="1"/>
  <c r="AB217" i="2" s="1"/>
  <c r="K232" i="2"/>
  <c r="K239" i="2"/>
  <c r="K253" i="2"/>
  <c r="H253" i="2"/>
  <c r="K273" i="2"/>
  <c r="H273" i="2"/>
  <c r="S286" i="2"/>
  <c r="AD286" i="2" s="1"/>
  <c r="T286" i="2"/>
  <c r="W286" i="2" s="1"/>
  <c r="AB286" i="2" s="1"/>
  <c r="H223" i="2"/>
  <c r="K223" i="2"/>
  <c r="H242" i="2"/>
  <c r="K242" i="2"/>
  <c r="I267" i="2"/>
  <c r="K267" i="2"/>
  <c r="H270" i="2"/>
  <c r="K270" i="2"/>
  <c r="H272" i="2"/>
  <c r="I272" i="2"/>
  <c r="K272" i="2"/>
  <c r="S288" i="2"/>
  <c r="AD288" i="2" s="1"/>
  <c r="T288" i="2"/>
  <c r="W288" i="2" s="1"/>
  <c r="AB288" i="2" s="1"/>
  <c r="H290" i="2"/>
  <c r="K290" i="2"/>
  <c r="I196" i="2"/>
  <c r="I230" i="2"/>
  <c r="T237" i="2"/>
  <c r="W237" i="2" s="1"/>
  <c r="AB237" i="2" s="1"/>
  <c r="S237" i="2"/>
  <c r="AD237" i="2" s="1"/>
  <c r="I247" i="2"/>
  <c r="H247" i="2"/>
  <c r="I270" i="2"/>
  <c r="H276" i="2"/>
  <c r="I276" i="2"/>
  <c r="S294" i="2"/>
  <c r="AD294" i="2" s="1"/>
  <c r="T294" i="2"/>
  <c r="W294" i="2" s="1"/>
  <c r="AB294" i="2" s="1"/>
  <c r="S309" i="2"/>
  <c r="AD309" i="2" s="1"/>
  <c r="T309" i="2"/>
  <c r="W309" i="2" s="1"/>
  <c r="AB309" i="2" s="1"/>
  <c r="H307" i="2"/>
  <c r="I307" i="2"/>
  <c r="K307" i="2"/>
  <c r="I290" i="2"/>
  <c r="S305" i="2"/>
  <c r="AD305" i="2" s="1"/>
  <c r="T305" i="2"/>
  <c r="W305" i="2" s="1"/>
  <c r="AB305" i="2" s="1"/>
  <c r="H301" i="2"/>
  <c r="H311" i="2"/>
  <c r="K311" i="2"/>
  <c r="K294" i="2"/>
  <c r="H299" i="2"/>
  <c r="K299" i="2"/>
  <c r="H303" i="2"/>
  <c r="K303" i="2"/>
  <c r="K308" i="2"/>
  <c r="T104" i="2"/>
  <c r="W104" i="2" s="1"/>
  <c r="AB104" i="2" s="1"/>
  <c r="T69" i="2"/>
  <c r="W69" i="2" s="1"/>
  <c r="AB69" i="2" s="1"/>
  <c r="T96" i="2"/>
  <c r="W96" i="2" s="1"/>
  <c r="AB96" i="2" s="1"/>
  <c r="T14" i="2"/>
  <c r="W14" i="2" s="1"/>
  <c r="AB14" i="2" s="1"/>
  <c r="T41" i="2"/>
  <c r="W41" i="2" s="1"/>
  <c r="AB41" i="2" s="1"/>
  <c r="T54" i="2"/>
  <c r="W54" i="2" s="1"/>
  <c r="AB54" i="2" s="1"/>
  <c r="T58" i="2"/>
  <c r="W58" i="2" s="1"/>
  <c r="AB58" i="2" s="1"/>
  <c r="T63" i="2"/>
  <c r="W63" i="2" s="1"/>
  <c r="AB63" i="2" s="1"/>
  <c r="T87" i="2"/>
  <c r="W87" i="2" s="1"/>
  <c r="AB87" i="2" s="1"/>
  <c r="T13" i="2"/>
  <c r="W13" i="2" s="1"/>
  <c r="AB13" i="2" s="1"/>
  <c r="T17" i="2"/>
  <c r="W17" i="2" s="1"/>
  <c r="AB17" i="2" s="1"/>
  <c r="T5" i="2"/>
  <c r="W5" i="2" s="1"/>
  <c r="AB5" i="2" s="1"/>
  <c r="T138" i="2"/>
  <c r="W138" i="2" s="1"/>
  <c r="AB138" i="2" s="1"/>
  <c r="T144" i="2"/>
  <c r="W144" i="2" s="1"/>
  <c r="AB144" i="2" s="1"/>
  <c r="T150" i="2"/>
  <c r="W150" i="2" s="1"/>
  <c r="AB150" i="2" s="1"/>
  <c r="T49" i="2"/>
  <c r="W49" i="2" s="1"/>
  <c r="AB49" i="2" s="1"/>
  <c r="T113" i="2"/>
  <c r="W113" i="2" s="1"/>
  <c r="AB113" i="2" s="1"/>
  <c r="I163" i="2"/>
  <c r="H163" i="2"/>
  <c r="J167" i="2"/>
  <c r="S174" i="2"/>
  <c r="AD174" i="2" s="1"/>
  <c r="T174" i="2"/>
  <c r="W174" i="2" s="1"/>
  <c r="AB174" i="2" s="1"/>
  <c r="I179" i="2"/>
  <c r="H179" i="2"/>
  <c r="I167" i="2"/>
  <c r="H167" i="2"/>
  <c r="H178" i="2"/>
  <c r="K178" i="2"/>
  <c r="K163" i="2"/>
  <c r="H172" i="2"/>
  <c r="K172" i="2"/>
  <c r="I172" i="2"/>
  <c r="I170" i="2"/>
  <c r="S176" i="2"/>
  <c r="AD176" i="2" s="1"/>
  <c r="T176" i="2"/>
  <c r="W176" i="2" s="1"/>
  <c r="AB176" i="2" s="1"/>
  <c r="S189" i="2"/>
  <c r="AD189" i="2" s="1"/>
  <c r="T189" i="2"/>
  <c r="W189" i="2" s="1"/>
  <c r="AB189" i="2" s="1"/>
  <c r="S195" i="2"/>
  <c r="AD195" i="2" s="1"/>
  <c r="T195" i="2"/>
  <c r="W195" i="2" s="1"/>
  <c r="AB195" i="2" s="1"/>
  <c r="T203" i="2"/>
  <c r="W203" i="2" s="1"/>
  <c r="AB203" i="2" s="1"/>
  <c r="S203" i="2"/>
  <c r="AD203" i="2" s="1"/>
  <c r="I195" i="2"/>
  <c r="H215" i="2"/>
  <c r="K215" i="2"/>
  <c r="K224" i="2"/>
  <c r="H187" i="2"/>
  <c r="K187" i="2"/>
  <c r="I187" i="2"/>
  <c r="H206" i="2"/>
  <c r="H211" i="2"/>
  <c r="K211" i="2"/>
  <c r="H181" i="2"/>
  <c r="K181" i="2"/>
  <c r="H222" i="2"/>
  <c r="K222" i="2"/>
  <c r="T230" i="2"/>
  <c r="W230" i="2" s="1"/>
  <c r="AB230" i="2" s="1"/>
  <c r="S230" i="2"/>
  <c r="AD230" i="2" s="1"/>
  <c r="H238" i="2"/>
  <c r="K238" i="2"/>
  <c r="H254" i="2"/>
  <c r="K254" i="2"/>
  <c r="H262" i="2"/>
  <c r="K262" i="2"/>
  <c r="T177" i="2"/>
  <c r="W177" i="2" s="1"/>
  <c r="AB177" i="2" s="1"/>
  <c r="S177" i="2"/>
  <c r="AD177" i="2" s="1"/>
  <c r="I180" i="2"/>
  <c r="T196" i="2"/>
  <c r="W196" i="2" s="1"/>
  <c r="AB196" i="2" s="1"/>
  <c r="S196" i="2"/>
  <c r="AD196" i="2" s="1"/>
  <c r="T243" i="2"/>
  <c r="W243" i="2" s="1"/>
  <c r="AB243" i="2" s="1"/>
  <c r="H252" i="2"/>
  <c r="K252" i="2"/>
  <c r="H266" i="2"/>
  <c r="K266" i="2"/>
  <c r="I169" i="2"/>
  <c r="H210" i="2"/>
  <c r="H249" i="2"/>
  <c r="I253" i="2"/>
  <c r="H255" i="2"/>
  <c r="K255" i="2"/>
  <c r="S258" i="2"/>
  <c r="AD258" i="2" s="1"/>
  <c r="T258" i="2"/>
  <c r="W258" i="2" s="1"/>
  <c r="AB258" i="2" s="1"/>
  <c r="I273" i="2"/>
  <c r="S301" i="2"/>
  <c r="AD301" i="2" s="1"/>
  <c r="T301" i="2"/>
  <c r="W301" i="2" s="1"/>
  <c r="AB301" i="2" s="1"/>
  <c r="K179" i="2"/>
  <c r="K192" i="2"/>
  <c r="I215" i="2"/>
  <c r="H217" i="2"/>
  <c r="K217" i="2"/>
  <c r="K226" i="2"/>
  <c r="H226" i="2"/>
  <c r="S240" i="2"/>
  <c r="AD240" i="2" s="1"/>
  <c r="T240" i="2"/>
  <c r="W240" i="2" s="1"/>
  <c r="AB240" i="2" s="1"/>
  <c r="K249" i="2"/>
  <c r="T253" i="2"/>
  <c r="W253" i="2" s="1"/>
  <c r="AB253" i="2" s="1"/>
  <c r="S253" i="2"/>
  <c r="AD253" i="2" s="1"/>
  <c r="H286" i="2"/>
  <c r="K286" i="2"/>
  <c r="K165" i="2"/>
  <c r="T173" i="2"/>
  <c r="W173" i="2" s="1"/>
  <c r="AB173" i="2" s="1"/>
  <c r="S173" i="2"/>
  <c r="AD173" i="2" s="1"/>
  <c r="I217" i="2"/>
  <c r="I233" i="2"/>
  <c r="K245" i="2"/>
  <c r="H245" i="2"/>
  <c r="I257" i="2"/>
  <c r="I289" i="2"/>
  <c r="H289" i="2"/>
  <c r="I201" i="2"/>
  <c r="K201" i="2"/>
  <c r="H201" i="2"/>
  <c r="I211" i="2"/>
  <c r="I223" i="2"/>
  <c r="K231" i="2"/>
  <c r="H231" i="2"/>
  <c r="T239" i="2"/>
  <c r="W239" i="2" s="1"/>
  <c r="AB239" i="2" s="1"/>
  <c r="S239" i="2"/>
  <c r="AD239" i="2" s="1"/>
  <c r="H243" i="2"/>
  <c r="I255" i="2"/>
  <c r="K261" i="2"/>
  <c r="I285" i="2"/>
  <c r="I299" i="2"/>
  <c r="H309" i="2"/>
  <c r="K309" i="2"/>
  <c r="H281" i="2"/>
  <c r="K293" i="2"/>
  <c r="I248" i="2"/>
  <c r="H283" i="2"/>
  <c r="H305" i="2"/>
  <c r="K305" i="2"/>
  <c r="I310" i="2"/>
  <c r="H310" i="2"/>
  <c r="H297" i="2"/>
  <c r="K304" i="2"/>
  <c r="H304" i="2"/>
  <c r="I309" i="2"/>
  <c r="K312" i="2"/>
  <c r="H312" i="2"/>
  <c r="I277" i="2"/>
  <c r="T298" i="2"/>
  <c r="W298" i="2" s="1"/>
  <c r="AB298" i="2" s="1"/>
  <c r="S298" i="2"/>
  <c r="AD298" i="2" s="1"/>
  <c r="T302" i="2"/>
  <c r="W302" i="2" s="1"/>
  <c r="AB302" i="2" s="1"/>
  <c r="S302" i="2"/>
  <c r="AD302" i="2" s="1"/>
  <c r="I311" i="2"/>
  <c r="T122" i="2"/>
  <c r="W122" i="2" s="1"/>
  <c r="AB122" i="2" s="1"/>
  <c r="T105" i="2"/>
  <c r="W105" i="2" s="1"/>
  <c r="AB105" i="2" s="1"/>
  <c r="T32" i="2"/>
  <c r="W32" i="2" s="1"/>
  <c r="AB32" i="2" s="1"/>
  <c r="T48" i="2"/>
  <c r="W48" i="2" s="1"/>
  <c r="AB48" i="2" s="1"/>
  <c r="T64" i="2"/>
  <c r="W64" i="2" s="1"/>
  <c r="AB64" i="2" s="1"/>
  <c r="T98" i="2"/>
  <c r="W98" i="2" s="1"/>
  <c r="AB98" i="2" s="1"/>
  <c r="T119" i="2"/>
  <c r="W119" i="2" s="1"/>
  <c r="AB119" i="2" s="1"/>
  <c r="T26" i="2"/>
  <c r="W26" i="2" s="1"/>
  <c r="AB26" i="2" s="1"/>
  <c r="T55" i="2"/>
  <c r="W55" i="2" s="1"/>
  <c r="AB55" i="2" s="1"/>
  <c r="T75" i="2"/>
  <c r="W75" i="2" s="1"/>
  <c r="AB75" i="2" s="1"/>
  <c r="T145" i="2"/>
  <c r="W145" i="2" s="1"/>
  <c r="AB145" i="2" s="1"/>
  <c r="T7" i="2"/>
  <c r="W7" i="2" s="1"/>
  <c r="AB7" i="2" s="1"/>
  <c r="K125" i="2"/>
  <c r="T91" i="2"/>
  <c r="W91" i="2" s="1"/>
  <c r="AB91" i="2" s="1"/>
  <c r="T107" i="2"/>
  <c r="W107" i="2" s="1"/>
  <c r="AB107" i="2" s="1"/>
  <c r="T115" i="2"/>
  <c r="W115" i="2" s="1"/>
  <c r="AB115" i="2" s="1"/>
  <c r="T43" i="2"/>
  <c r="W43" i="2" s="1"/>
  <c r="AB43" i="2" s="1"/>
  <c r="T93" i="2"/>
  <c r="W93" i="2" s="1"/>
  <c r="AB93" i="2" s="1"/>
  <c r="T16" i="2"/>
  <c r="W16" i="2" s="1"/>
  <c r="AB16" i="2" s="1"/>
  <c r="T40" i="2"/>
  <c r="W40" i="2" s="1"/>
  <c r="AB40" i="2" s="1"/>
  <c r="T73" i="2"/>
  <c r="W73" i="2" s="1"/>
  <c r="AB73" i="2" s="1"/>
  <c r="T82" i="2"/>
  <c r="W82" i="2" s="1"/>
  <c r="AB82" i="2" s="1"/>
  <c r="T129" i="2"/>
  <c r="W129" i="2" s="1"/>
  <c r="AB129" i="2" s="1"/>
  <c r="T141" i="2"/>
  <c r="W141" i="2" s="1"/>
  <c r="AB141" i="2" s="1"/>
  <c r="T149" i="2"/>
  <c r="W149" i="2" s="1"/>
  <c r="AB149" i="2" s="1"/>
  <c r="T51" i="2"/>
  <c r="W51" i="2" s="1"/>
  <c r="AB51" i="2" s="1"/>
  <c r="T70" i="2"/>
  <c r="W70" i="2" s="1"/>
  <c r="AB70" i="2" s="1"/>
  <c r="T65" i="2"/>
  <c r="W65" i="2" s="1"/>
  <c r="AB65" i="2" s="1"/>
  <c r="T139" i="2"/>
  <c r="W139" i="2" s="1"/>
  <c r="AB139" i="2" s="1"/>
  <c r="T24" i="2"/>
  <c r="W24" i="2" s="1"/>
  <c r="AB24" i="2" s="1"/>
  <c r="T132" i="2"/>
  <c r="W132" i="2" s="1"/>
  <c r="AB132" i="2" s="1"/>
  <c r="T110" i="2"/>
  <c r="W110" i="2" s="1"/>
  <c r="AB110" i="2" s="1"/>
  <c r="T135" i="2"/>
  <c r="W135" i="2" s="1"/>
  <c r="AB135" i="2" s="1"/>
  <c r="T20" i="2"/>
  <c r="W20" i="2" s="1"/>
  <c r="AB20" i="2" s="1"/>
  <c r="T29" i="2"/>
  <c r="W29" i="2" s="1"/>
  <c r="AB29" i="2" s="1"/>
  <c r="T44" i="2"/>
  <c r="W44" i="2" s="1"/>
  <c r="AB44" i="2" s="1"/>
  <c r="T52" i="2"/>
  <c r="W52" i="2" s="1"/>
  <c r="AB52" i="2" s="1"/>
  <c r="T60" i="2"/>
  <c r="W60" i="2" s="1"/>
  <c r="AB60" i="2" s="1"/>
  <c r="T67" i="2"/>
  <c r="W67" i="2" s="1"/>
  <c r="AB67" i="2" s="1"/>
  <c r="T72" i="2"/>
  <c r="W72" i="2" s="1"/>
  <c r="AB72" i="2" s="1"/>
  <c r="T80" i="2"/>
  <c r="W80" i="2" s="1"/>
  <c r="AB80" i="2" s="1"/>
  <c r="T85" i="2"/>
  <c r="W85" i="2" s="1"/>
  <c r="AB85" i="2" s="1"/>
  <c r="T121" i="2"/>
  <c r="W121" i="2" s="1"/>
  <c r="AB121" i="2" s="1"/>
  <c r="T81" i="2"/>
  <c r="W81" i="2" s="1"/>
  <c r="AB81" i="2" s="1"/>
  <c r="T9" i="2"/>
  <c r="W9" i="2" s="1"/>
  <c r="AB9" i="2" s="1"/>
  <c r="T136" i="2"/>
  <c r="W136" i="2" s="1"/>
  <c r="AB136" i="2" s="1"/>
  <c r="T140" i="2"/>
  <c r="W140" i="2" s="1"/>
  <c r="AB140" i="2" s="1"/>
  <c r="T148" i="2"/>
  <c r="W148" i="2" s="1"/>
  <c r="AB148" i="2" s="1"/>
  <c r="T155" i="2"/>
  <c r="W155" i="2" s="1"/>
  <c r="AB155" i="2" s="1"/>
  <c r="T27" i="2"/>
  <c r="W27" i="2" s="1"/>
  <c r="AB27" i="2" s="1"/>
  <c r="T101" i="2"/>
  <c r="W101" i="2" s="1"/>
  <c r="AB101" i="2" s="1"/>
  <c r="T109" i="2"/>
  <c r="W109" i="2" s="1"/>
  <c r="AB109" i="2" s="1"/>
  <c r="T97" i="2"/>
  <c r="W97" i="2" s="1"/>
  <c r="AB97" i="2" s="1"/>
  <c r="T12" i="2"/>
  <c r="W12" i="2" s="1"/>
  <c r="AB12" i="2" s="1"/>
  <c r="T124" i="2"/>
  <c r="W124" i="2" s="1"/>
  <c r="AB124" i="2" s="1"/>
  <c r="T147" i="2"/>
  <c r="W147" i="2" s="1"/>
  <c r="AB147" i="2" s="1"/>
  <c r="T99" i="2"/>
  <c r="W99" i="2" s="1"/>
  <c r="AB99" i="2" s="1"/>
  <c r="T71" i="2"/>
  <c r="W71" i="2" s="1"/>
  <c r="AB71" i="2" s="1"/>
  <c r="T94" i="2"/>
  <c r="W94" i="2" s="1"/>
  <c r="AB94" i="2" s="1"/>
  <c r="T102" i="2"/>
  <c r="W102" i="2" s="1"/>
  <c r="AB102" i="2" s="1"/>
  <c r="T112" i="2"/>
  <c r="W112" i="2" s="1"/>
  <c r="AB112" i="2" s="1"/>
  <c r="T118" i="2"/>
  <c r="W118" i="2" s="1"/>
  <c r="AB118" i="2" s="1"/>
  <c r="T123" i="2"/>
  <c r="W123" i="2" s="1"/>
  <c r="AB123" i="2" s="1"/>
  <c r="T127" i="2"/>
  <c r="W127" i="2" s="1"/>
  <c r="AB127" i="2" s="1"/>
  <c r="T10" i="2"/>
  <c r="W10" i="2" s="1"/>
  <c r="AB10" i="2" s="1"/>
  <c r="T30" i="2"/>
  <c r="W30" i="2" s="1"/>
  <c r="AB30" i="2" s="1"/>
  <c r="T36" i="2"/>
  <c r="W36" i="2" s="1"/>
  <c r="AB36" i="2" s="1"/>
  <c r="T46" i="2"/>
  <c r="W46" i="2" s="1"/>
  <c r="AB46" i="2" s="1"/>
  <c r="T53" i="2"/>
  <c r="W53" i="2" s="1"/>
  <c r="AB53" i="2" s="1"/>
  <c r="T62" i="2"/>
  <c r="W62" i="2" s="1"/>
  <c r="AB62" i="2" s="1"/>
  <c r="T68" i="2"/>
  <c r="W68" i="2" s="1"/>
  <c r="AB68" i="2" s="1"/>
  <c r="T86" i="2"/>
  <c r="W86" i="2" s="1"/>
  <c r="AB86" i="2" s="1"/>
  <c r="T131" i="2"/>
  <c r="W131" i="2" s="1"/>
  <c r="AB131" i="2" s="1"/>
  <c r="T159" i="2"/>
  <c r="W159" i="2" s="1"/>
  <c r="AB159" i="2" s="1"/>
  <c r="T19" i="2"/>
  <c r="W19" i="2" s="1"/>
  <c r="AB19" i="2" s="1"/>
  <c r="T11" i="2"/>
  <c r="W11" i="2" s="1"/>
  <c r="AB11" i="2" s="1"/>
  <c r="T137" i="2"/>
  <c r="W137" i="2" s="1"/>
  <c r="AB137" i="2" s="1"/>
  <c r="T156" i="2"/>
  <c r="W156" i="2" s="1"/>
  <c r="AB156" i="2" s="1"/>
  <c r="T23" i="2"/>
  <c r="W23" i="2" s="1"/>
  <c r="AB23" i="2" s="1"/>
  <c r="T95" i="2"/>
  <c r="W95" i="2" s="1"/>
  <c r="AB95" i="2" s="1"/>
  <c r="T103" i="2"/>
  <c r="W103" i="2" s="1"/>
  <c r="AB103" i="2" s="1"/>
  <c r="T111" i="2"/>
  <c r="W111" i="2" s="1"/>
  <c r="AB111" i="2" s="1"/>
  <c r="H27" i="2"/>
  <c r="I36" i="2"/>
  <c r="I125" i="2"/>
  <c r="S106" i="2"/>
  <c r="AD106" i="2" s="1"/>
  <c r="S114" i="2"/>
  <c r="AD114" i="2" s="1"/>
  <c r="S4" i="2"/>
  <c r="AD4" i="2" s="1"/>
  <c r="S14" i="2"/>
  <c r="AD14" i="2" s="1"/>
  <c r="S22" i="2"/>
  <c r="AD22" i="2" s="1"/>
  <c r="S31" i="2"/>
  <c r="AD31" i="2" s="1"/>
  <c r="S37" i="2"/>
  <c r="AD37" i="2" s="1"/>
  <c r="S47" i="2"/>
  <c r="AD47" i="2" s="1"/>
  <c r="S63" i="2"/>
  <c r="AD63" i="2" s="1"/>
  <c r="S74" i="2"/>
  <c r="AD74" i="2" s="1"/>
  <c r="S78" i="2"/>
  <c r="AD78" i="2" s="1"/>
  <c r="S83" i="2"/>
  <c r="AD83" i="2" s="1"/>
  <c r="S143" i="2"/>
  <c r="AD143" i="2" s="1"/>
  <c r="S151" i="2"/>
  <c r="AD151" i="2" s="1"/>
  <c r="S161" i="2"/>
  <c r="AD161" i="2" s="1"/>
  <c r="S13" i="2"/>
  <c r="AD13" i="2" s="1"/>
  <c r="S117" i="2"/>
  <c r="AD117" i="2" s="1"/>
  <c r="S5" i="2"/>
  <c r="AD5" i="2" s="1"/>
  <c r="S61" i="2"/>
  <c r="AD61" i="2" s="1"/>
  <c r="S122" i="2"/>
  <c r="AD122" i="2" s="1"/>
  <c r="S133" i="2"/>
  <c r="AD133" i="2" s="1"/>
  <c r="S138" i="2"/>
  <c r="AD138" i="2" s="1"/>
  <c r="S150" i="2"/>
  <c r="AD150" i="2" s="1"/>
  <c r="S157" i="2"/>
  <c r="AD157" i="2" s="1"/>
  <c r="S25" i="2"/>
  <c r="AD25" i="2" s="1"/>
  <c r="S105" i="2"/>
  <c r="AD105" i="2" s="1"/>
  <c r="K162" i="2"/>
  <c r="S128" i="2"/>
  <c r="AD128" i="2" s="1"/>
  <c r="S146" i="2"/>
  <c r="AD146" i="2" s="1"/>
  <c r="S32" i="2"/>
  <c r="AD32" i="2" s="1"/>
  <c r="S48" i="2"/>
  <c r="AD48" i="2" s="1"/>
  <c r="S64" i="2"/>
  <c r="AD64" i="2" s="1"/>
  <c r="S98" i="2"/>
  <c r="AD98" i="2" s="1"/>
  <c r="S108" i="2"/>
  <c r="AD108" i="2" s="1"/>
  <c r="S116" i="2"/>
  <c r="AD116" i="2" s="1"/>
  <c r="S119" i="2"/>
  <c r="AD119" i="2" s="1"/>
  <c r="S130" i="2"/>
  <c r="AD130" i="2" s="1"/>
  <c r="S18" i="2"/>
  <c r="AD18" i="2" s="1"/>
  <c r="S142" i="2"/>
  <c r="AD142" i="2" s="1"/>
  <c r="S26" i="2"/>
  <c r="AD26" i="2" s="1"/>
  <c r="S38" i="2"/>
  <c r="AD38" i="2" s="1"/>
  <c r="S55" i="2"/>
  <c r="AD55" i="2" s="1"/>
  <c r="S59" i="2"/>
  <c r="AD59" i="2" s="1"/>
  <c r="S75" i="2"/>
  <c r="AD75" i="2" s="1"/>
  <c r="S79" i="2"/>
  <c r="AD79" i="2" s="1"/>
  <c r="S88" i="2"/>
  <c r="AD88" i="2" s="1"/>
  <c r="S145" i="2"/>
  <c r="AD145" i="2" s="1"/>
  <c r="S7" i="2"/>
  <c r="AD7" i="2" s="1"/>
  <c r="S21" i="2"/>
  <c r="AD21" i="2" s="1"/>
  <c r="S120" i="2"/>
  <c r="AD120" i="2" s="1"/>
  <c r="S125" i="2"/>
  <c r="AD125" i="2" s="1"/>
  <c r="S134" i="2"/>
  <c r="AD134" i="2" s="1"/>
  <c r="S152" i="2"/>
  <c r="AD152" i="2" s="1"/>
  <c r="S160" i="2"/>
  <c r="AD160" i="2" s="1"/>
  <c r="S91" i="2"/>
  <c r="AD91" i="2" s="1"/>
  <c r="S107" i="2"/>
  <c r="AD107" i="2" s="1"/>
  <c r="S115" i="2"/>
  <c r="AD115" i="2" s="1"/>
  <c r="S154" i="2"/>
  <c r="AD154" i="2" s="1"/>
  <c r="S90" i="2"/>
  <c r="AD90" i="2" s="1"/>
  <c r="S100" i="2"/>
  <c r="AD100" i="2" s="1"/>
  <c r="S6" i="2"/>
  <c r="AD6" i="2" s="1"/>
  <c r="S8" i="2"/>
  <c r="AD8" i="2" s="1"/>
  <c r="S28" i="2"/>
  <c r="AD28" i="2" s="1"/>
  <c r="S35" i="2"/>
  <c r="AD35" i="2" s="1"/>
  <c r="S39" i="2"/>
  <c r="AD39" i="2" s="1"/>
  <c r="S56" i="2"/>
  <c r="AD56" i="2" s="1"/>
  <c r="S89" i="2"/>
  <c r="AD89" i="2" s="1"/>
  <c r="S153" i="2"/>
  <c r="AD153" i="2" s="1"/>
  <c r="S15" i="2"/>
  <c r="AD15" i="2" s="1"/>
  <c r="S33" i="2"/>
  <c r="AD33" i="2" s="1"/>
  <c r="S126" i="2"/>
  <c r="AD126" i="2" s="1"/>
  <c r="S162" i="2"/>
  <c r="AD162" i="2" s="1"/>
  <c r="S92" i="2"/>
  <c r="AD92" i="2" s="1"/>
  <c r="S158" i="2"/>
  <c r="AD158" i="2" s="1"/>
  <c r="S43" i="2"/>
  <c r="AD43" i="2" s="1"/>
  <c r="S50" i="2"/>
  <c r="AD50" i="2" s="1"/>
  <c r="S94" i="2"/>
  <c r="AD94" i="2" s="1"/>
  <c r="S102" i="2"/>
  <c r="AD102" i="2" s="1"/>
  <c r="S127" i="2"/>
  <c r="AD127" i="2" s="1"/>
  <c r="S93" i="2"/>
  <c r="AD93" i="2" s="1"/>
  <c r="S16" i="2"/>
  <c r="AD16" i="2" s="1"/>
  <c r="S30" i="2"/>
  <c r="AD30" i="2" s="1"/>
  <c r="S40" i="2"/>
  <c r="AD40" i="2" s="1"/>
  <c r="S57" i="2"/>
  <c r="AD57" i="2" s="1"/>
  <c r="S73" i="2"/>
  <c r="AD73" i="2" s="1"/>
  <c r="S77" i="2"/>
  <c r="AD77" i="2" s="1"/>
  <c r="S82" i="2"/>
  <c r="AD82" i="2" s="1"/>
  <c r="S131" i="2"/>
  <c r="AD131" i="2" s="1"/>
  <c r="S159" i="2"/>
  <c r="AD159" i="2" s="1"/>
  <c r="S45" i="2"/>
  <c r="AD45" i="2" s="1"/>
  <c r="S129" i="2"/>
  <c r="AD129" i="2" s="1"/>
  <c r="S141" i="2"/>
  <c r="AD141" i="2" s="1"/>
  <c r="S149" i="2"/>
  <c r="AD149" i="2" s="1"/>
  <c r="S104" i="2"/>
  <c r="AD104" i="2" s="1"/>
  <c r="S69" i="2"/>
  <c r="AD69" i="2" s="1"/>
  <c r="S96" i="2"/>
  <c r="AD96" i="2" s="1"/>
  <c r="S41" i="2"/>
  <c r="AD41" i="2" s="1"/>
  <c r="S54" i="2"/>
  <c r="AD54" i="2" s="1"/>
  <c r="S87" i="2"/>
  <c r="AD87" i="2" s="1"/>
  <c r="S17" i="2"/>
  <c r="AD17" i="2" s="1"/>
  <c r="S144" i="2"/>
  <c r="AD144" i="2" s="1"/>
  <c r="S49" i="2"/>
  <c r="AD49" i="2" s="1"/>
  <c r="S113" i="2"/>
  <c r="AD113" i="2" s="1"/>
  <c r="K115" i="2"/>
  <c r="S71" i="2"/>
  <c r="AD71" i="2" s="1"/>
  <c r="S112" i="2"/>
  <c r="AD112" i="2" s="1"/>
  <c r="S118" i="2"/>
  <c r="AD118" i="2" s="1"/>
  <c r="S123" i="2"/>
  <c r="AD123" i="2" s="1"/>
  <c r="S10" i="2"/>
  <c r="AD10" i="2" s="1"/>
  <c r="S36" i="2"/>
  <c r="AD36" i="2" s="1"/>
  <c r="S46" i="2"/>
  <c r="AD46" i="2" s="1"/>
  <c r="S53" i="2"/>
  <c r="AD53" i="2" s="1"/>
  <c r="S62" i="2"/>
  <c r="AD62" i="2" s="1"/>
  <c r="S68" i="2"/>
  <c r="AD68" i="2" s="1"/>
  <c r="S86" i="2"/>
  <c r="AD86" i="2" s="1"/>
  <c r="S19" i="2"/>
  <c r="AD19" i="2" s="1"/>
  <c r="S11" i="2"/>
  <c r="AD11" i="2" s="1"/>
  <c r="S58" i="2"/>
  <c r="AD58" i="2" s="1"/>
  <c r="S97" i="2"/>
  <c r="AD97" i="2" s="1"/>
  <c r="K113" i="2"/>
  <c r="S3" i="2"/>
  <c r="AD3" i="2" s="1"/>
  <c r="S12" i="2"/>
  <c r="AD12" i="2" s="1"/>
  <c r="S124" i="2"/>
  <c r="AD124" i="2" s="1"/>
  <c r="S34" i="2"/>
  <c r="AD34" i="2" s="1"/>
  <c r="S42" i="2"/>
  <c r="AD42" i="2" s="1"/>
  <c r="S51" i="2"/>
  <c r="AD51" i="2" s="1"/>
  <c r="S66" i="2"/>
  <c r="AD66" i="2" s="1"/>
  <c r="S70" i="2"/>
  <c r="AD70" i="2" s="1"/>
  <c r="S84" i="2"/>
  <c r="AD84" i="2" s="1"/>
  <c r="S65" i="2"/>
  <c r="AD65" i="2" s="1"/>
  <c r="S139" i="2"/>
  <c r="AD139" i="2" s="1"/>
  <c r="S147" i="2"/>
  <c r="AD147" i="2" s="1"/>
  <c r="S99" i="2"/>
  <c r="AD99" i="2" s="1"/>
  <c r="H26" i="2"/>
  <c r="S24" i="2"/>
  <c r="AD24" i="2" s="1"/>
  <c r="S132" i="2"/>
  <c r="AD132" i="2" s="1"/>
  <c r="S110" i="2"/>
  <c r="AD110" i="2" s="1"/>
  <c r="S135" i="2"/>
  <c r="AD135" i="2" s="1"/>
  <c r="S20" i="2"/>
  <c r="AD20" i="2" s="1"/>
  <c r="K124" i="2"/>
  <c r="S29" i="2"/>
  <c r="AD29" i="2" s="1"/>
  <c r="S44" i="2"/>
  <c r="AD44" i="2" s="1"/>
  <c r="S52" i="2"/>
  <c r="AD52" i="2" s="1"/>
  <c r="S60" i="2"/>
  <c r="AD60" i="2" s="1"/>
  <c r="S67" i="2"/>
  <c r="AD67" i="2" s="1"/>
  <c r="S72" i="2"/>
  <c r="AD72" i="2" s="1"/>
  <c r="S76" i="2"/>
  <c r="AD76" i="2" s="1"/>
  <c r="S80" i="2"/>
  <c r="AD80" i="2" s="1"/>
  <c r="S85" i="2"/>
  <c r="AD85" i="2" s="1"/>
  <c r="S121" i="2"/>
  <c r="AD121" i="2" s="1"/>
  <c r="S81" i="2"/>
  <c r="AD81" i="2" s="1"/>
  <c r="S9" i="2"/>
  <c r="AD9" i="2" s="1"/>
  <c r="S136" i="2"/>
  <c r="AD136" i="2" s="1"/>
  <c r="S140" i="2"/>
  <c r="AD140" i="2" s="1"/>
  <c r="S148" i="2"/>
  <c r="AD148" i="2" s="1"/>
  <c r="S155" i="2"/>
  <c r="AD155" i="2" s="1"/>
  <c r="S27" i="2"/>
  <c r="AD27" i="2" s="1"/>
  <c r="S101" i="2"/>
  <c r="AD101" i="2" s="1"/>
  <c r="S109" i="2"/>
  <c r="AD109" i="2" s="1"/>
  <c r="H125" i="2"/>
  <c r="S137" i="2"/>
  <c r="AD137" i="2" s="1"/>
  <c r="S156" i="2"/>
  <c r="AD156" i="2" s="1"/>
  <c r="S23" i="2"/>
  <c r="AD23" i="2" s="1"/>
  <c r="S95" i="2"/>
  <c r="AD95" i="2" s="1"/>
  <c r="S103" i="2"/>
  <c r="AD103" i="2" s="1"/>
  <c r="S111" i="2"/>
  <c r="AD111" i="2" s="1"/>
  <c r="I137" i="2"/>
  <c r="H117" i="2"/>
  <c r="H81" i="2"/>
  <c r="H105" i="2"/>
  <c r="H135" i="2"/>
  <c r="H29" i="2"/>
  <c r="K82" i="2"/>
  <c r="K104" i="2"/>
  <c r="K103" i="2"/>
  <c r="K119" i="2"/>
  <c r="I76" i="2"/>
  <c r="H69" i="2"/>
  <c r="I116" i="2"/>
  <c r="I138" i="2"/>
  <c r="K92" i="2"/>
  <c r="I150" i="2"/>
  <c r="I29" i="2"/>
  <c r="H150" i="2"/>
  <c r="I66" i="2"/>
  <c r="I108" i="2"/>
  <c r="I26" i="2"/>
  <c r="K150" i="2"/>
  <c r="H157" i="2"/>
  <c r="I30" i="2"/>
  <c r="K126" i="2"/>
  <c r="K134" i="2"/>
  <c r="H47" i="2"/>
  <c r="K155" i="2"/>
  <c r="I132" i="2"/>
  <c r="H112" i="2"/>
  <c r="K116" i="2"/>
  <c r="H97" i="2"/>
  <c r="H37" i="2"/>
  <c r="I159" i="2"/>
  <c r="K81" i="2"/>
  <c r="K44" i="2"/>
  <c r="H24" i="2"/>
  <c r="I37" i="2"/>
  <c r="H159" i="2"/>
  <c r="I115" i="2"/>
  <c r="K152" i="2"/>
  <c r="K47" i="2"/>
  <c r="I94" i="2"/>
  <c r="K105" i="2"/>
  <c r="I135" i="2"/>
  <c r="K156" i="2"/>
  <c r="K149" i="2"/>
  <c r="I92" i="2"/>
  <c r="H104" i="2"/>
  <c r="K64" i="2"/>
  <c r="K159" i="2"/>
  <c r="K112" i="2"/>
  <c r="H51" i="2"/>
  <c r="I139" i="2"/>
  <c r="H52" i="2"/>
  <c r="H130" i="2"/>
  <c r="I69" i="2"/>
  <c r="K69" i="2"/>
  <c r="H149" i="2"/>
  <c r="H156" i="2"/>
  <c r="I49" i="2"/>
  <c r="K97" i="2"/>
  <c r="K76" i="2"/>
  <c r="H80" i="2"/>
  <c r="K132" i="2"/>
  <c r="I155" i="2"/>
  <c r="I124" i="2"/>
  <c r="I103" i="2"/>
  <c r="I51" i="2"/>
  <c r="H162" i="2"/>
  <c r="I105" i="2"/>
  <c r="I39" i="2"/>
  <c r="K83" i="2"/>
  <c r="K142" i="2"/>
  <c r="I57" i="2"/>
  <c r="H108" i="2"/>
  <c r="I126" i="2"/>
  <c r="H143" i="2"/>
  <c r="K48" i="2"/>
  <c r="I68" i="2"/>
  <c r="H132" i="2"/>
  <c r="K90" i="2"/>
  <c r="H43" i="2"/>
  <c r="H64" i="2"/>
  <c r="I33" i="2"/>
  <c r="I60" i="2"/>
  <c r="H41" i="2"/>
  <c r="H87" i="2"/>
  <c r="K136" i="2"/>
  <c r="K28" i="2"/>
  <c r="I118" i="2"/>
  <c r="K138" i="2"/>
  <c r="I104" i="2"/>
  <c r="H92" i="2"/>
  <c r="H155" i="2"/>
  <c r="H124" i="2"/>
  <c r="H32" i="2"/>
  <c r="I75" i="2"/>
  <c r="H151" i="2"/>
  <c r="K117" i="2"/>
  <c r="H139" i="2"/>
  <c r="K41" i="2"/>
  <c r="I156" i="2"/>
  <c r="H128" i="2"/>
  <c r="I158" i="2"/>
  <c r="K70" i="2"/>
  <c r="H42" i="2"/>
  <c r="K140" i="2"/>
  <c r="H38" i="2"/>
  <c r="I53" i="2"/>
  <c r="I134" i="2"/>
  <c r="I45" i="2"/>
  <c r="H111" i="2"/>
  <c r="K25" i="2"/>
  <c r="K80" i="2"/>
  <c r="K108" i="2"/>
  <c r="H129" i="2"/>
  <c r="I143" i="2"/>
  <c r="K130" i="2"/>
  <c r="I43" i="2"/>
  <c r="K118" i="2"/>
  <c r="H142" i="2"/>
  <c r="I27" i="2"/>
  <c r="I98" i="2"/>
  <c r="I48" i="2"/>
  <c r="H126" i="2"/>
  <c r="I64" i="2"/>
  <c r="I117" i="2"/>
  <c r="H141" i="2"/>
  <c r="H40" i="2"/>
  <c r="H61" i="2"/>
  <c r="H44" i="2"/>
  <c r="I78" i="2"/>
  <c r="I84" i="2"/>
  <c r="K148" i="2"/>
  <c r="K51" i="2"/>
  <c r="I81" i="2"/>
  <c r="K146" i="2"/>
  <c r="I47" i="2"/>
  <c r="K101" i="2"/>
  <c r="K24" i="2"/>
  <c r="K99" i="2"/>
  <c r="H28" i="2"/>
  <c r="I41" i="2"/>
  <c r="H45" i="2"/>
  <c r="K45" i="2"/>
  <c r="I145" i="2"/>
  <c r="I83" i="2"/>
  <c r="H158" i="2"/>
  <c r="K100" i="2"/>
  <c r="I130" i="2"/>
  <c r="H84" i="2"/>
  <c r="I129" i="2"/>
  <c r="H148" i="2"/>
  <c r="K88" i="2"/>
  <c r="I24" i="2"/>
  <c r="I25" i="2"/>
  <c r="K78" i="2"/>
  <c r="H88" i="2"/>
  <c r="I148" i="2"/>
  <c r="H146" i="2"/>
  <c r="H119" i="2"/>
  <c r="K27" i="2"/>
  <c r="I91" i="2"/>
  <c r="I153" i="2"/>
  <c r="K43" i="2"/>
  <c r="H134" i="2"/>
  <c r="K131" i="2"/>
  <c r="H25" i="2"/>
  <c r="I99" i="2"/>
  <c r="K42" i="2"/>
  <c r="I52" i="2"/>
  <c r="K143" i="2"/>
  <c r="H138" i="2"/>
  <c r="H118" i="2"/>
  <c r="I111" i="2"/>
  <c r="I35" i="2"/>
  <c r="H31" i="2"/>
  <c r="I154" i="2"/>
  <c r="I28" i="2"/>
  <c r="K31" i="2"/>
  <c r="H78" i="2"/>
  <c r="H95" i="2"/>
  <c r="H115" i="2"/>
  <c r="I101" i="2"/>
  <c r="K111" i="2"/>
  <c r="K158" i="2"/>
  <c r="I123" i="2"/>
  <c r="I142" i="2"/>
  <c r="H100" i="2"/>
  <c r="K121" i="2"/>
  <c r="K84" i="2"/>
  <c r="H82" i="2"/>
  <c r="K144" i="2"/>
  <c r="K160" i="2"/>
  <c r="I31" i="2"/>
  <c r="H120" i="2"/>
  <c r="I42" i="2"/>
  <c r="I32" i="2"/>
  <c r="K52" i="2"/>
  <c r="I56" i="2"/>
  <c r="I87" i="2"/>
  <c r="I119" i="2"/>
  <c r="K139" i="2"/>
  <c r="H131" i="2"/>
  <c r="H140" i="2"/>
  <c r="H116" i="2"/>
  <c r="I58" i="2"/>
  <c r="H70" i="2"/>
  <c r="K38" i="2"/>
  <c r="I97" i="2"/>
  <c r="K53" i="2"/>
  <c r="I82" i="2"/>
  <c r="I88" i="2"/>
  <c r="H121" i="2"/>
  <c r="K26" i="2"/>
  <c r="I44" i="2"/>
  <c r="H53" i="2"/>
  <c r="I59" i="2"/>
  <c r="H83" i="2"/>
  <c r="K128" i="2"/>
  <c r="I38" i="2"/>
  <c r="I40" i="2"/>
  <c r="I79" i="2"/>
  <c r="I63" i="2"/>
  <c r="H48" i="2"/>
  <c r="I80" i="2"/>
  <c r="I128" i="2"/>
  <c r="H154" i="2"/>
  <c r="I140" i="2"/>
  <c r="H103" i="2"/>
  <c r="I34" i="2"/>
  <c r="I131" i="2"/>
  <c r="I85" i="2"/>
  <c r="H85" i="2"/>
  <c r="K85" i="2"/>
  <c r="H60" i="2"/>
  <c r="K60" i="2"/>
  <c r="K77" i="2"/>
  <c r="H77" i="2"/>
  <c r="I61" i="2"/>
  <c r="I90" i="2"/>
  <c r="H90" i="2"/>
  <c r="H76" i="2"/>
  <c r="I107" i="2"/>
  <c r="K87" i="2"/>
  <c r="I112" i="2"/>
  <c r="K75" i="2"/>
  <c r="H75" i="2"/>
  <c r="K22" i="2"/>
  <c r="H22" i="2"/>
  <c r="K94" i="2"/>
  <c r="H94" i="2"/>
  <c r="H65" i="2"/>
  <c r="K65" i="2"/>
  <c r="K157" i="2"/>
  <c r="I157" i="2"/>
  <c r="K36" i="2"/>
  <c r="H36" i="2"/>
  <c r="K62" i="2"/>
  <c r="H62" i="2"/>
  <c r="K109" i="2"/>
  <c r="H109" i="2"/>
  <c r="I65" i="2"/>
  <c r="I62" i="2"/>
  <c r="I89" i="2"/>
  <c r="I120" i="2"/>
  <c r="I109" i="2"/>
  <c r="K129" i="2"/>
  <c r="H113" i="2"/>
  <c r="H123" i="2"/>
  <c r="I100" i="2"/>
  <c r="I113" i="2"/>
  <c r="H49" i="2"/>
  <c r="K49" i="2"/>
  <c r="K34" i="2"/>
  <c r="H34" i="2"/>
  <c r="H66" i="2"/>
  <c r="K66" i="2"/>
  <c r="I121" i="2"/>
  <c r="K32" i="2"/>
  <c r="I70" i="2"/>
  <c r="K30" i="2"/>
  <c r="H30" i="2"/>
  <c r="K40" i="2"/>
  <c r="K135" i="2"/>
  <c r="K37" i="2"/>
  <c r="K123" i="2"/>
  <c r="I149" i="2"/>
  <c r="H57" i="2"/>
  <c r="K57" i="2"/>
  <c r="K61" i="2"/>
  <c r="I77" i="2"/>
  <c r="H33" i="2"/>
  <c r="K33" i="2"/>
  <c r="I46" i="2"/>
  <c r="H46" i="2"/>
  <c r="K73" i="2"/>
  <c r="I73" i="2"/>
  <c r="I93" i="2"/>
  <c r="H93" i="2"/>
  <c r="K93" i="2"/>
  <c r="H110" i="2"/>
  <c r="K110" i="2"/>
  <c r="H106" i="2"/>
  <c r="K106" i="2"/>
  <c r="K55" i="2"/>
  <c r="H55" i="2"/>
  <c r="H127" i="2"/>
  <c r="I127" i="2"/>
  <c r="I133" i="2"/>
  <c r="K133" i="2"/>
  <c r="H147" i="2"/>
  <c r="K147" i="2"/>
  <c r="H136" i="2"/>
  <c r="I136" i="2"/>
  <c r="H79" i="2"/>
  <c r="H137" i="2"/>
  <c r="K137" i="2"/>
  <c r="K46" i="2"/>
  <c r="K127" i="2"/>
  <c r="N119" i="2"/>
  <c r="I141" i="2"/>
  <c r="K141" i="2"/>
  <c r="H133" i="2"/>
  <c r="I147" i="2"/>
  <c r="I54" i="2"/>
  <c r="H54" i="2"/>
  <c r="K54" i="2"/>
  <c r="I50" i="2"/>
  <c r="K50" i="2"/>
  <c r="H50" i="2"/>
  <c r="I67" i="2"/>
  <c r="H72" i="2"/>
  <c r="K72" i="2"/>
  <c r="H96" i="2"/>
  <c r="K96" i="2"/>
  <c r="K95" i="2"/>
  <c r="I95" i="2"/>
  <c r="H122" i="2"/>
  <c r="K122" i="2"/>
  <c r="K79" i="2"/>
  <c r="H145" i="2"/>
  <c r="K145" i="2"/>
  <c r="K58" i="2"/>
  <c r="H58" i="2"/>
  <c r="K89" i="2"/>
  <c r="H89" i="2"/>
  <c r="I110" i="2"/>
  <c r="K120" i="2"/>
  <c r="H144" i="2"/>
  <c r="I144" i="2"/>
  <c r="I122" i="2"/>
  <c r="I106" i="2"/>
  <c r="H107" i="2"/>
  <c r="H35" i="2"/>
  <c r="K35" i="2"/>
  <c r="H73" i="2"/>
  <c r="H74" i="2"/>
  <c r="K74" i="2"/>
  <c r="H161" i="2"/>
  <c r="K161" i="2"/>
  <c r="H56" i="2"/>
  <c r="K56" i="2"/>
  <c r="I74" i="2"/>
  <c r="K67" i="2"/>
  <c r="H67" i="2"/>
  <c r="H23" i="2"/>
  <c r="K23" i="2"/>
  <c r="H114" i="2"/>
  <c r="K114" i="2"/>
  <c r="H86" i="2"/>
  <c r="K86" i="2"/>
  <c r="I86" i="2"/>
  <c r="N154" i="2"/>
  <c r="H152" i="2"/>
  <c r="I152" i="2"/>
  <c r="I71" i="2"/>
  <c r="H71" i="2"/>
  <c r="I23" i="2"/>
  <c r="K63" i="2"/>
  <c r="H63" i="2"/>
  <c r="K59" i="2"/>
  <c r="H59" i="2"/>
  <c r="K68" i="2"/>
  <c r="H68" i="2"/>
  <c r="H102" i="2"/>
  <c r="K102" i="2"/>
  <c r="I55" i="2"/>
  <c r="K71" i="2"/>
  <c r="H98" i="2"/>
  <c r="K98" i="2"/>
  <c r="H153" i="2"/>
  <c r="K153" i="2"/>
  <c r="H39" i="2"/>
  <c r="K39" i="2"/>
  <c r="I96" i="2"/>
  <c r="I72" i="2"/>
  <c r="I151" i="2"/>
  <c r="K151" i="2"/>
  <c r="H160" i="2"/>
  <c r="I160" i="2"/>
  <c r="K107" i="2"/>
  <c r="I161" i="2"/>
  <c r="K91" i="2"/>
  <c r="H91" i="2"/>
  <c r="I102" i="2"/>
  <c r="I114" i="2"/>
  <c r="N3" i="2"/>
  <c r="K13" i="2"/>
  <c r="K12" i="2"/>
  <c r="K6" i="2"/>
  <c r="K11" i="2"/>
  <c r="K4" i="2"/>
  <c r="J4" i="2" s="1"/>
  <c r="K20" i="2"/>
  <c r="K14" i="2"/>
  <c r="K9" i="2"/>
  <c r="K15" i="2"/>
  <c r="H21" i="2"/>
  <c r="K21" i="2"/>
  <c r="H8" i="2"/>
  <c r="K8" i="2"/>
  <c r="H19" i="2"/>
  <c r="K19" i="2"/>
  <c r="K10" i="2"/>
  <c r="K17" i="2"/>
  <c r="I11" i="2"/>
  <c r="I14" i="2"/>
  <c r="I6" i="2"/>
  <c r="K7" i="2"/>
  <c r="K5" i="2"/>
  <c r="K18" i="2"/>
  <c r="K16" i="2"/>
  <c r="H4" i="2"/>
  <c r="H20" i="2"/>
  <c r="H9" i="2"/>
  <c r="I13" i="2"/>
  <c r="I5" i="2"/>
  <c r="I16" i="2"/>
  <c r="I21" i="2"/>
  <c r="I8" i="2"/>
  <c r="I19" i="2"/>
  <c r="H11" i="2"/>
  <c r="H13" i="2"/>
  <c r="H14" i="2"/>
  <c r="I15" i="2"/>
  <c r="I7" i="2"/>
  <c r="I18" i="2"/>
  <c r="I10" i="2"/>
  <c r="H6" i="2"/>
  <c r="I17" i="2"/>
  <c r="I9" i="2"/>
  <c r="I20" i="2"/>
  <c r="I12" i="2"/>
  <c r="I4" i="2"/>
  <c r="I3" i="2"/>
  <c r="H7" i="2"/>
  <c r="H5" i="2"/>
  <c r="H16" i="2"/>
  <c r="H15" i="2"/>
  <c r="H10" i="2"/>
  <c r="H12" i="2"/>
  <c r="H17" i="2"/>
  <c r="H18" i="2"/>
  <c r="H3" i="2"/>
  <c r="P62" i="5" l="1"/>
  <c r="I73" i="5"/>
  <c r="J18" i="2"/>
  <c r="J19" i="2"/>
  <c r="J21" i="2"/>
  <c r="J6" i="2"/>
  <c r="J39" i="2"/>
  <c r="J102" i="2"/>
  <c r="J74" i="2"/>
  <c r="J145" i="2"/>
  <c r="J46" i="2"/>
  <c r="J7" i="2"/>
  <c r="J17" i="2"/>
  <c r="J8" i="2"/>
  <c r="J15" i="2"/>
  <c r="J13" i="2"/>
  <c r="J153" i="2"/>
  <c r="J71" i="2"/>
  <c r="J67" i="2"/>
  <c r="J161" i="2"/>
  <c r="J120" i="2"/>
  <c r="J79" i="2"/>
  <c r="J95" i="2"/>
  <c r="J147" i="2"/>
  <c r="J106" i="2"/>
  <c r="J93" i="2"/>
  <c r="J73" i="2"/>
  <c r="J119" i="2"/>
  <c r="J14" i="2"/>
  <c r="J151" i="2"/>
  <c r="J98" i="2"/>
  <c r="J56" i="2"/>
  <c r="J141" i="2"/>
  <c r="J133" i="2"/>
  <c r="J110" i="2"/>
  <c r="N29" i="2"/>
  <c r="J306" i="2"/>
  <c r="N288" i="2"/>
  <c r="J235" i="2"/>
  <c r="N289" i="2"/>
  <c r="N219" i="2"/>
  <c r="J16" i="2"/>
  <c r="J10" i="2"/>
  <c r="J9" i="2"/>
  <c r="J11" i="2"/>
  <c r="J91" i="2"/>
  <c r="J68" i="2"/>
  <c r="J63" i="2"/>
  <c r="J86" i="2"/>
  <c r="J23" i="2"/>
  <c r="J35" i="2"/>
  <c r="J58" i="2"/>
  <c r="J122" i="2"/>
  <c r="J96" i="2"/>
  <c r="J54" i="2"/>
  <c r="J127" i="2"/>
  <c r="N297" i="2"/>
  <c r="N228" i="2"/>
  <c r="N236" i="2"/>
  <c r="N268" i="2"/>
  <c r="N283" i="2"/>
  <c r="N281" i="2"/>
  <c r="N295" i="2"/>
  <c r="N284" i="2"/>
  <c r="J247" i="2"/>
  <c r="J241" i="2"/>
  <c r="J227" i="2"/>
  <c r="J251" i="2"/>
  <c r="N171" i="2"/>
  <c r="N220" i="2"/>
  <c r="N260" i="2"/>
  <c r="N202" i="2"/>
  <c r="J259" i="2"/>
  <c r="N296" i="2"/>
  <c r="J300" i="2"/>
  <c r="N264" i="2"/>
  <c r="J208" i="2"/>
  <c r="N287" i="2"/>
  <c r="J5" i="2"/>
  <c r="J20" i="2"/>
  <c r="J12" i="2"/>
  <c r="J107" i="2"/>
  <c r="J59" i="2"/>
  <c r="J114" i="2"/>
  <c r="J89" i="2"/>
  <c r="J72" i="2"/>
  <c r="J50" i="2"/>
  <c r="J137" i="2"/>
  <c r="J55" i="2"/>
  <c r="J214" i="2"/>
  <c r="N177" i="2"/>
  <c r="N243" i="2"/>
  <c r="N205" i="2"/>
  <c r="N210" i="2"/>
  <c r="J216" i="2"/>
  <c r="N276" i="2"/>
  <c r="V156" i="2"/>
  <c r="V101" i="2"/>
  <c r="V121" i="2"/>
  <c r="V72" i="2"/>
  <c r="V44" i="2"/>
  <c r="V135" i="2"/>
  <c r="V65" i="2"/>
  <c r="V12" i="2"/>
  <c r="V68" i="2"/>
  <c r="V112" i="2"/>
  <c r="V54" i="2"/>
  <c r="V45" i="2"/>
  <c r="AC45" i="2" s="1"/>
  <c r="V30" i="2"/>
  <c r="V158" i="2"/>
  <c r="AC158" i="2" s="1"/>
  <c r="V56" i="2"/>
  <c r="V154" i="2"/>
  <c r="V160" i="2"/>
  <c r="AC160" i="2" s="1"/>
  <c r="V88" i="2"/>
  <c r="AC88" i="2" s="1"/>
  <c r="V18" i="2"/>
  <c r="AC18" i="2" s="1"/>
  <c r="V105" i="2"/>
  <c r="V5" i="2"/>
  <c r="V301" i="2"/>
  <c r="V237" i="2"/>
  <c r="V286" i="2"/>
  <c r="V217" i="2"/>
  <c r="V252" i="2"/>
  <c r="V187" i="2"/>
  <c r="V287" i="2"/>
  <c r="V293" i="2"/>
  <c r="V231" i="2"/>
  <c r="V245" i="2"/>
  <c r="V197" i="2"/>
  <c r="V213" i="2"/>
  <c r="V246" i="2"/>
  <c r="V164" i="2"/>
  <c r="V163" i="2"/>
  <c r="V227" i="2"/>
  <c r="AC227" i="2" s="1"/>
  <c r="V179" i="2"/>
  <c r="AA179" i="2" s="1"/>
  <c r="V312" i="2"/>
  <c r="AC312" i="2" s="1"/>
  <c r="V220" i="2"/>
  <c r="AA220" i="2" s="1"/>
  <c r="V310" i="2"/>
  <c r="AA310" i="2" s="1"/>
  <c r="V284" i="2"/>
  <c r="V202" i="2"/>
  <c r="V103" i="2"/>
  <c r="AA103" i="2" s="1"/>
  <c r="V85" i="2"/>
  <c r="V62" i="2"/>
  <c r="V10" i="2"/>
  <c r="AA10" i="2" s="1"/>
  <c r="V144" i="2"/>
  <c r="AA144" i="2" s="1"/>
  <c r="V149" i="2"/>
  <c r="V73" i="2"/>
  <c r="V92" i="2"/>
  <c r="AC92" i="2" s="1"/>
  <c r="V39" i="2"/>
  <c r="V115" i="2"/>
  <c r="V21" i="2"/>
  <c r="AA21" i="2" s="1"/>
  <c r="V130" i="2"/>
  <c r="V146" i="2"/>
  <c r="V133" i="2"/>
  <c r="V63" i="2"/>
  <c r="AA63" i="2" s="1"/>
  <c r="V195" i="2"/>
  <c r="AA195" i="2" s="1"/>
  <c r="V176" i="2"/>
  <c r="AA176" i="2" s="1"/>
  <c r="V205" i="2"/>
  <c r="V299" i="2"/>
  <c r="V295" i="2"/>
  <c r="AA295" i="2" s="1"/>
  <c r="V191" i="2"/>
  <c r="AA191" i="2" s="1"/>
  <c r="V194" i="2"/>
  <c r="V308" i="2"/>
  <c r="V263" i="2"/>
  <c r="V261" i="2"/>
  <c r="AC261" i="2" s="1"/>
  <c r="V249" i="2"/>
  <c r="AA249" i="2" s="1"/>
  <c r="V280" i="2"/>
  <c r="V257" i="2"/>
  <c r="AA257" i="2" s="1"/>
  <c r="V190" i="2"/>
  <c r="AA190" i="2" s="1"/>
  <c r="V95" i="2"/>
  <c r="V155" i="2"/>
  <c r="V9" i="2"/>
  <c r="V80" i="2"/>
  <c r="V60" i="2"/>
  <c r="V132" i="2"/>
  <c r="AA132" i="2" s="1"/>
  <c r="V147" i="2"/>
  <c r="V70" i="2"/>
  <c r="V34" i="2"/>
  <c r="V19" i="2"/>
  <c r="V53" i="2"/>
  <c r="V123" i="2"/>
  <c r="AA123" i="2" s="1"/>
  <c r="V17" i="2"/>
  <c r="V96" i="2"/>
  <c r="V141" i="2"/>
  <c r="V131" i="2"/>
  <c r="V57" i="2"/>
  <c r="AC57" i="2" s="1"/>
  <c r="V93" i="2"/>
  <c r="AA93" i="2" s="1"/>
  <c r="V50" i="2"/>
  <c r="AC50" i="2" s="1"/>
  <c r="V162" i="2"/>
  <c r="AA162" i="2" s="1"/>
  <c r="V153" i="2"/>
  <c r="AC153" i="2" s="1"/>
  <c r="V35" i="2"/>
  <c r="V100" i="2"/>
  <c r="AA100" i="2" s="1"/>
  <c r="V107" i="2"/>
  <c r="AA107" i="2" s="1"/>
  <c r="V134" i="2"/>
  <c r="V7" i="2"/>
  <c r="V75" i="2"/>
  <c r="V26" i="2"/>
  <c r="V119" i="2"/>
  <c r="V64" i="2"/>
  <c r="V128" i="2"/>
  <c r="AC128" i="2" s="1"/>
  <c r="V157" i="2"/>
  <c r="V122" i="2"/>
  <c r="V13" i="2"/>
  <c r="V83" i="2"/>
  <c r="AC83" i="2" s="1"/>
  <c r="V47" i="2"/>
  <c r="AA47" i="2" s="1"/>
  <c r="V14" i="2"/>
  <c r="AA14" i="2" s="1"/>
  <c r="V298" i="2"/>
  <c r="V239" i="2"/>
  <c r="AA239" i="2" s="1"/>
  <c r="V173" i="2"/>
  <c r="AA173" i="2" s="1"/>
  <c r="V177" i="2"/>
  <c r="AA177" i="2" s="1"/>
  <c r="V230" i="2"/>
  <c r="V203" i="2"/>
  <c r="AA203" i="2" s="1"/>
  <c r="V174" i="2"/>
  <c r="AA174" i="2" s="1"/>
  <c r="V305" i="2"/>
  <c r="AA305" i="2" s="1"/>
  <c r="V294" i="2"/>
  <c r="V297" i="2"/>
  <c r="V266" i="2"/>
  <c r="V254" i="2"/>
  <c r="V211" i="2"/>
  <c r="V307" i="2"/>
  <c r="V223" i="2"/>
  <c r="V209" i="2"/>
  <c r="V248" i="2"/>
  <c r="V168" i="2"/>
  <c r="AA168" i="2" s="1"/>
  <c r="V184" i="2"/>
  <c r="AA184" i="2" s="1"/>
  <c r="V278" i="2"/>
  <c r="V221" i="2"/>
  <c r="V276" i="2"/>
  <c r="V250" i="2"/>
  <c r="AA250" i="2" s="1"/>
  <c r="V282" i="2"/>
  <c r="AA282" i="2" s="1"/>
  <c r="V269" i="2"/>
  <c r="V185" i="2"/>
  <c r="AA185" i="2" s="1"/>
  <c r="V182" i="2"/>
  <c r="V180" i="2"/>
  <c r="V264" i="2"/>
  <c r="V204" i="2"/>
  <c r="V224" i="2"/>
  <c r="AA224" i="2" s="1"/>
  <c r="V208" i="2"/>
  <c r="V210" i="2"/>
  <c r="V291" i="2"/>
  <c r="AA291" i="2" s="1"/>
  <c r="V218" i="2"/>
  <c r="V267" i="2"/>
  <c r="V201" i="2"/>
  <c r="V283" i="2"/>
  <c r="AA283" i="2" s="1"/>
  <c r="V228" i="2"/>
  <c r="V111" i="2"/>
  <c r="V140" i="2"/>
  <c r="V51" i="2"/>
  <c r="V58" i="2"/>
  <c r="V36" i="2"/>
  <c r="V49" i="2"/>
  <c r="V104" i="2"/>
  <c r="V77" i="2"/>
  <c r="AC77" i="2" s="1"/>
  <c r="V102" i="2"/>
  <c r="V33" i="2"/>
  <c r="AC33" i="2" s="1"/>
  <c r="V8" i="2"/>
  <c r="AC8" i="2" s="1"/>
  <c r="V120" i="2"/>
  <c r="V55" i="2"/>
  <c r="V108" i="2"/>
  <c r="V32" i="2"/>
  <c r="V138" i="2"/>
  <c r="V151" i="2"/>
  <c r="AC151" i="2" s="1"/>
  <c r="V74" i="2"/>
  <c r="V31" i="2"/>
  <c r="V114" i="2"/>
  <c r="V302" i="2"/>
  <c r="V309" i="2"/>
  <c r="V238" i="2"/>
  <c r="V215" i="2"/>
  <c r="V311" i="2"/>
  <c r="V242" i="2"/>
  <c r="V233" i="2"/>
  <c r="V277" i="2"/>
  <c r="V219" i="2"/>
  <c r="V259" i="2"/>
  <c r="AA259" i="2" s="1"/>
  <c r="V281" i="2"/>
  <c r="V236" i="2"/>
  <c r="V273" i="2"/>
  <c r="V241" i="2"/>
  <c r="V214" i="2"/>
  <c r="V137" i="2"/>
  <c r="AA137" i="2" s="1"/>
  <c r="V27" i="2"/>
  <c r="V136" i="2"/>
  <c r="V67" i="2"/>
  <c r="V29" i="2"/>
  <c r="V110" i="2"/>
  <c r="V99" i="2"/>
  <c r="V84" i="2"/>
  <c r="V42" i="2"/>
  <c r="V11" i="2"/>
  <c r="V71" i="2"/>
  <c r="V41" i="2"/>
  <c r="V159" i="2"/>
  <c r="V16" i="2"/>
  <c r="AA16" i="2" s="1"/>
  <c r="V94" i="2"/>
  <c r="V15" i="2"/>
  <c r="AC15" i="2" s="1"/>
  <c r="V6" i="2"/>
  <c r="V152" i="2"/>
  <c r="AA152" i="2" s="1"/>
  <c r="V79" i="2"/>
  <c r="V38" i="2"/>
  <c r="AC38" i="2" s="1"/>
  <c r="V98" i="2"/>
  <c r="V25" i="2"/>
  <c r="V117" i="2"/>
  <c r="AA117" i="2" s="1"/>
  <c r="V143" i="2"/>
  <c r="AC143" i="2" s="1"/>
  <c r="V22" i="2"/>
  <c r="AC22" i="2" s="1"/>
  <c r="V106" i="2"/>
  <c r="V181" i="2"/>
  <c r="V247" i="2"/>
  <c r="V225" i="2"/>
  <c r="AA225" i="2" s="1"/>
  <c r="V170" i="2"/>
  <c r="V274" i="2"/>
  <c r="V268" i="2"/>
  <c r="V186" i="2"/>
  <c r="V207" i="2"/>
  <c r="V171" i="2"/>
  <c r="V275" i="2"/>
  <c r="V300" i="2"/>
  <c r="AA300" i="2" s="1"/>
  <c r="V255" i="2"/>
  <c r="V183" i="2"/>
  <c r="V23" i="2"/>
  <c r="AA23" i="2" s="1"/>
  <c r="V109" i="2"/>
  <c r="V148" i="2"/>
  <c r="V81" i="2"/>
  <c r="V76" i="2"/>
  <c r="V52" i="2"/>
  <c r="AA52" i="2" s="1"/>
  <c r="V20" i="2"/>
  <c r="V24" i="2"/>
  <c r="V139" i="2"/>
  <c r="V66" i="2"/>
  <c r="AA66" i="2" s="1"/>
  <c r="V124" i="2"/>
  <c r="V97" i="2"/>
  <c r="V86" i="2"/>
  <c r="V46" i="2"/>
  <c r="V118" i="2"/>
  <c r="AA118" i="2" s="1"/>
  <c r="V113" i="2"/>
  <c r="V87" i="2"/>
  <c r="V69" i="2"/>
  <c r="AA69" i="2" s="1"/>
  <c r="V129" i="2"/>
  <c r="V82" i="2"/>
  <c r="AA82" i="2" s="1"/>
  <c r="V40" i="2"/>
  <c r="V127" i="2"/>
  <c r="V43" i="2"/>
  <c r="AA43" i="2" s="1"/>
  <c r="V126" i="2"/>
  <c r="V89" i="2"/>
  <c r="AA89" i="2" s="1"/>
  <c r="V28" i="2"/>
  <c r="V90" i="2"/>
  <c r="AC90" i="2" s="1"/>
  <c r="V91" i="2"/>
  <c r="AA91" i="2" s="1"/>
  <c r="V125" i="2"/>
  <c r="AA125" i="2" s="1"/>
  <c r="V145" i="2"/>
  <c r="V59" i="2"/>
  <c r="V142" i="2"/>
  <c r="AA142" i="2" s="1"/>
  <c r="V116" i="2"/>
  <c r="AA116" i="2" s="1"/>
  <c r="V48" i="2"/>
  <c r="V150" i="2"/>
  <c r="V61" i="2"/>
  <c r="V161" i="2"/>
  <c r="V78" i="2"/>
  <c r="AA78" i="2" s="1"/>
  <c r="V37" i="2"/>
  <c r="AA37" i="2" s="1"/>
  <c r="V4" i="2"/>
  <c r="AA4" i="2" s="1"/>
  <c r="V253" i="2"/>
  <c r="V240" i="2"/>
  <c r="AA240" i="2" s="1"/>
  <c r="V258" i="2"/>
  <c r="AA258" i="2" s="1"/>
  <c r="V196" i="2"/>
  <c r="V189" i="2"/>
  <c r="V288" i="2"/>
  <c r="V169" i="2"/>
  <c r="AA169" i="2" s="1"/>
  <c r="V262" i="2"/>
  <c r="AA262" i="2" s="1"/>
  <c r="V222" i="2"/>
  <c r="V172" i="2"/>
  <c r="V178" i="2"/>
  <c r="V303" i="2"/>
  <c r="V306" i="2"/>
  <c r="V296" i="2"/>
  <c r="V260" i="2"/>
  <c r="V290" i="2"/>
  <c r="AA290" i="2" s="1"/>
  <c r="V270" i="2"/>
  <c r="AA270" i="2" s="1"/>
  <c r="V188" i="2"/>
  <c r="AA188" i="2" s="1"/>
  <c r="V192" i="2"/>
  <c r="V166" i="2"/>
  <c r="V216" i="2"/>
  <c r="V271" i="2"/>
  <c r="V229" i="2"/>
  <c r="V244" i="2"/>
  <c r="AA244" i="2" s="1"/>
  <c r="V167" i="2"/>
  <c r="AA167" i="2" s="1"/>
  <c r="V199" i="2"/>
  <c r="V193" i="2"/>
  <c r="V200" i="2"/>
  <c r="AA200" i="2" s="1"/>
  <c r="V279" i="2"/>
  <c r="AA279" i="2" s="1"/>
  <c r="V304" i="2"/>
  <c r="AA304" i="2" s="1"/>
  <c r="V292" i="2"/>
  <c r="V234" i="2"/>
  <c r="AA234" i="2" s="1"/>
  <c r="V235" i="2"/>
  <c r="V232" i="2"/>
  <c r="V289" i="2"/>
  <c r="V251" i="2"/>
  <c r="V206" i="2"/>
  <c r="V212" i="2"/>
  <c r="AA212" i="2" s="1"/>
  <c r="V265" i="2"/>
  <c r="AA265" i="2" s="1"/>
  <c r="V272" i="2"/>
  <c r="V285" i="2"/>
  <c r="V256" i="2"/>
  <c r="V226" i="2"/>
  <c r="V198" i="2"/>
  <c r="V243" i="2"/>
  <c r="V165" i="2"/>
  <c r="AA165" i="2" s="1"/>
  <c r="V175" i="2"/>
  <c r="AC179" i="2"/>
  <c r="AC10" i="2"/>
  <c r="V3" i="2"/>
  <c r="U111" i="2"/>
  <c r="X111" i="2" s="1"/>
  <c r="U101" i="2"/>
  <c r="U140" i="2"/>
  <c r="X140" i="2" s="1"/>
  <c r="U72" i="2"/>
  <c r="U44" i="2"/>
  <c r="X44" i="2" s="1"/>
  <c r="U135" i="2"/>
  <c r="U51" i="2"/>
  <c r="U58" i="2"/>
  <c r="U112" i="2"/>
  <c r="X112" i="2" s="1"/>
  <c r="U104" i="2"/>
  <c r="U30" i="2"/>
  <c r="U158" i="2"/>
  <c r="U56" i="2"/>
  <c r="X56" i="2" s="1"/>
  <c r="U154" i="2"/>
  <c r="U120" i="2"/>
  <c r="U55" i="2"/>
  <c r="U108" i="2"/>
  <c r="X108" i="2" s="1"/>
  <c r="U32" i="2"/>
  <c r="U105" i="2"/>
  <c r="U5" i="2"/>
  <c r="U151" i="2"/>
  <c r="X151" i="2" s="1"/>
  <c r="U31" i="2"/>
  <c r="U114" i="2"/>
  <c r="U237" i="2"/>
  <c r="U286" i="2"/>
  <c r="X286" i="2" s="1"/>
  <c r="U252" i="2"/>
  <c r="U215" i="2"/>
  <c r="U242" i="2"/>
  <c r="U293" i="2"/>
  <c r="X293" i="2" s="1"/>
  <c r="U233" i="2"/>
  <c r="U245" i="2"/>
  <c r="X245" i="2" s="1"/>
  <c r="U277" i="2"/>
  <c r="U163" i="2"/>
  <c r="X163" i="2" s="1"/>
  <c r="U179" i="2"/>
  <c r="U259" i="2"/>
  <c r="X259" i="2" s="1"/>
  <c r="U281" i="2"/>
  <c r="U236" i="2"/>
  <c r="X236" i="2" s="1"/>
  <c r="U284" i="2"/>
  <c r="U202" i="2"/>
  <c r="U103" i="2"/>
  <c r="U27" i="2"/>
  <c r="X27" i="2" s="1"/>
  <c r="U136" i="2"/>
  <c r="U67" i="2"/>
  <c r="U29" i="2"/>
  <c r="U110" i="2"/>
  <c r="X110" i="2" s="1"/>
  <c r="U99" i="2"/>
  <c r="U84" i="2"/>
  <c r="X84" i="2" s="1"/>
  <c r="U42" i="2"/>
  <c r="U11" i="2"/>
  <c r="X11" i="2" s="1"/>
  <c r="U10" i="2"/>
  <c r="U41" i="2"/>
  <c r="U159" i="2"/>
  <c r="U16" i="2"/>
  <c r="X16" i="2" s="1"/>
  <c r="U15" i="2"/>
  <c r="X15" i="2" s="1"/>
  <c r="U39" i="2"/>
  <c r="U115" i="2"/>
  <c r="U21" i="2"/>
  <c r="X21" i="2" s="1"/>
  <c r="U38" i="2"/>
  <c r="U98" i="2"/>
  <c r="U133" i="2"/>
  <c r="U195" i="2"/>
  <c r="X195" i="2" s="1"/>
  <c r="U181" i="2"/>
  <c r="U225" i="2"/>
  <c r="X225" i="2" s="1"/>
  <c r="U191" i="2"/>
  <c r="U194" i="2"/>
  <c r="X194" i="2" s="1"/>
  <c r="U207" i="2"/>
  <c r="U275" i="2"/>
  <c r="U300" i="2"/>
  <c r="U255" i="2"/>
  <c r="X255" i="2" s="1"/>
  <c r="U308" i="2"/>
  <c r="U263" i="2"/>
  <c r="X263" i="2" s="1"/>
  <c r="U261" i="2"/>
  <c r="U249" i="2"/>
  <c r="X249" i="2" s="1"/>
  <c r="U280" i="2"/>
  <c r="U257" i="2"/>
  <c r="U190" i="2"/>
  <c r="U183" i="2"/>
  <c r="X183" i="2" s="1"/>
  <c r="U95" i="2"/>
  <c r="U155" i="2"/>
  <c r="X155" i="2" s="1"/>
  <c r="U9" i="2"/>
  <c r="U80" i="2"/>
  <c r="X80" i="2" s="1"/>
  <c r="U60" i="2"/>
  <c r="U132" i="2"/>
  <c r="U147" i="2"/>
  <c r="U70" i="2"/>
  <c r="X70" i="2" s="1"/>
  <c r="U34" i="2"/>
  <c r="U19" i="2"/>
  <c r="X19" i="2" s="1"/>
  <c r="U53" i="2"/>
  <c r="U123" i="2"/>
  <c r="X123" i="2" s="1"/>
  <c r="U17" i="2"/>
  <c r="U96" i="2"/>
  <c r="X96" i="2" s="1"/>
  <c r="U141" i="2"/>
  <c r="U131" i="2"/>
  <c r="X131" i="2" s="1"/>
  <c r="U57" i="2"/>
  <c r="U93" i="2"/>
  <c r="X93" i="2" s="1"/>
  <c r="U50" i="2"/>
  <c r="X50" i="2" s="1"/>
  <c r="U162" i="2"/>
  <c r="X162" i="2" s="1"/>
  <c r="U153" i="2"/>
  <c r="U35" i="2"/>
  <c r="U100" i="2"/>
  <c r="U107" i="2"/>
  <c r="X107" i="2" s="1"/>
  <c r="U134" i="2"/>
  <c r="U7" i="2"/>
  <c r="X7" i="2" s="1"/>
  <c r="U75" i="2"/>
  <c r="U26" i="2"/>
  <c r="X26" i="2" s="1"/>
  <c r="U119" i="2"/>
  <c r="U64" i="2"/>
  <c r="U128" i="2"/>
  <c r="X128" i="2" s="1"/>
  <c r="U157" i="2"/>
  <c r="X157" i="2" s="1"/>
  <c r="U122" i="2"/>
  <c r="U13" i="2"/>
  <c r="X13" i="2" s="1"/>
  <c r="U83" i="2"/>
  <c r="X83" i="2" s="1"/>
  <c r="U47" i="2"/>
  <c r="X47" i="2" s="1"/>
  <c r="U14" i="2"/>
  <c r="U298" i="2"/>
  <c r="X298" i="2" s="1"/>
  <c r="U239" i="2"/>
  <c r="U173" i="2"/>
  <c r="X173" i="2" s="1"/>
  <c r="U177" i="2"/>
  <c r="U230" i="2"/>
  <c r="U203" i="2"/>
  <c r="U174" i="2"/>
  <c r="X174" i="2" s="1"/>
  <c r="U305" i="2"/>
  <c r="U294" i="2"/>
  <c r="U297" i="2"/>
  <c r="U266" i="2"/>
  <c r="X266" i="2" s="1"/>
  <c r="U254" i="2"/>
  <c r="U211" i="2"/>
  <c r="U307" i="2"/>
  <c r="U223" i="2"/>
  <c r="X223" i="2" s="1"/>
  <c r="U209" i="2"/>
  <c r="U248" i="2"/>
  <c r="X248" i="2" s="1"/>
  <c r="U168" i="2"/>
  <c r="U184" i="2"/>
  <c r="X184" i="2" s="1"/>
  <c r="U278" i="2"/>
  <c r="U221" i="2"/>
  <c r="U276" i="2"/>
  <c r="U250" i="2"/>
  <c r="X250" i="2" s="1"/>
  <c r="U282" i="2"/>
  <c r="U269" i="2"/>
  <c r="X269" i="2" s="1"/>
  <c r="U185" i="2"/>
  <c r="U182" i="2"/>
  <c r="X182" i="2" s="1"/>
  <c r="U180" i="2"/>
  <c r="U264" i="2"/>
  <c r="U204" i="2"/>
  <c r="U224" i="2"/>
  <c r="X224" i="2" s="1"/>
  <c r="U208" i="2"/>
  <c r="U210" i="2"/>
  <c r="X210" i="2" s="1"/>
  <c r="U291" i="2"/>
  <c r="U218" i="2"/>
  <c r="X218" i="2" s="1"/>
  <c r="U267" i="2"/>
  <c r="U201" i="2"/>
  <c r="X201" i="2" s="1"/>
  <c r="U283" i="2"/>
  <c r="U228" i="2"/>
  <c r="X228" i="2" s="1"/>
  <c r="U156" i="2"/>
  <c r="U121" i="2"/>
  <c r="U65" i="2"/>
  <c r="U12" i="2"/>
  <c r="X12" i="2" s="1"/>
  <c r="U68" i="2"/>
  <c r="U36" i="2"/>
  <c r="U49" i="2"/>
  <c r="U54" i="2"/>
  <c r="X54" i="2" s="1"/>
  <c r="U45" i="2"/>
  <c r="X45" i="2" s="1"/>
  <c r="U77" i="2"/>
  <c r="X77" i="2" s="1"/>
  <c r="U102" i="2"/>
  <c r="U33" i="2"/>
  <c r="X33" i="2" s="1"/>
  <c r="U8" i="2"/>
  <c r="U160" i="2"/>
  <c r="X160" i="2" s="1"/>
  <c r="U88" i="2"/>
  <c r="U18" i="2"/>
  <c r="X18" i="2" s="1"/>
  <c r="U138" i="2"/>
  <c r="U74" i="2"/>
  <c r="U302" i="2"/>
  <c r="U301" i="2"/>
  <c r="X301" i="2" s="1"/>
  <c r="U309" i="2"/>
  <c r="U217" i="2"/>
  <c r="X217" i="2" s="1"/>
  <c r="U238" i="2"/>
  <c r="U187" i="2"/>
  <c r="X187" i="2" s="1"/>
  <c r="U311" i="2"/>
  <c r="U287" i="2"/>
  <c r="X287" i="2" s="1"/>
  <c r="U231" i="2"/>
  <c r="U197" i="2"/>
  <c r="X197" i="2" s="1"/>
  <c r="U213" i="2"/>
  <c r="U246" i="2"/>
  <c r="X246" i="2" s="1"/>
  <c r="U164" i="2"/>
  <c r="U219" i="2"/>
  <c r="X219" i="2" s="1"/>
  <c r="U227" i="2"/>
  <c r="U312" i="2"/>
  <c r="X312" i="2" s="1"/>
  <c r="U220" i="2"/>
  <c r="U273" i="2"/>
  <c r="X273" i="2" s="1"/>
  <c r="U241" i="2"/>
  <c r="U310" i="2"/>
  <c r="U214" i="2"/>
  <c r="U137" i="2"/>
  <c r="X137" i="2" s="1"/>
  <c r="U85" i="2"/>
  <c r="U62" i="2"/>
  <c r="X62" i="2" s="1"/>
  <c r="U71" i="2"/>
  <c r="U144" i="2"/>
  <c r="X144" i="2" s="1"/>
  <c r="U149" i="2"/>
  <c r="U73" i="2"/>
  <c r="X73" i="2" s="1"/>
  <c r="U94" i="2"/>
  <c r="U92" i="2"/>
  <c r="X92" i="2" s="1"/>
  <c r="U6" i="2"/>
  <c r="U152" i="2"/>
  <c r="U79" i="2"/>
  <c r="U130" i="2"/>
  <c r="X130" i="2" s="1"/>
  <c r="U146" i="2"/>
  <c r="U25" i="2"/>
  <c r="U117" i="2"/>
  <c r="X117" i="2" s="1"/>
  <c r="U143" i="2"/>
  <c r="X143" i="2" s="1"/>
  <c r="U63" i="2"/>
  <c r="U22" i="2"/>
  <c r="X22" i="2" s="1"/>
  <c r="U106" i="2"/>
  <c r="U176" i="2"/>
  <c r="X176" i="2" s="1"/>
  <c r="U205" i="2"/>
  <c r="U299" i="2"/>
  <c r="U295" i="2"/>
  <c r="U247" i="2"/>
  <c r="X247" i="2" s="1"/>
  <c r="U170" i="2"/>
  <c r="U274" i="2"/>
  <c r="U268" i="2"/>
  <c r="U186" i="2"/>
  <c r="X186" i="2" s="1"/>
  <c r="U171" i="2"/>
  <c r="U23" i="2"/>
  <c r="U109" i="2"/>
  <c r="U148" i="2"/>
  <c r="X148" i="2" s="1"/>
  <c r="U81" i="2"/>
  <c r="U76" i="2"/>
  <c r="U52" i="2"/>
  <c r="U20" i="2"/>
  <c r="X20" i="2" s="1"/>
  <c r="U24" i="2"/>
  <c r="U139" i="2"/>
  <c r="U66" i="2"/>
  <c r="U124" i="2"/>
  <c r="X124" i="2" s="1"/>
  <c r="U97" i="2"/>
  <c r="U86" i="2"/>
  <c r="U46" i="2"/>
  <c r="U118" i="2"/>
  <c r="X118" i="2" s="1"/>
  <c r="U113" i="2"/>
  <c r="U87" i="2"/>
  <c r="U69" i="2"/>
  <c r="U129" i="2"/>
  <c r="X129" i="2" s="1"/>
  <c r="U82" i="2"/>
  <c r="U40" i="2"/>
  <c r="U127" i="2"/>
  <c r="U43" i="2"/>
  <c r="X43" i="2" s="1"/>
  <c r="U126" i="2"/>
  <c r="U89" i="2"/>
  <c r="X89" i="2" s="1"/>
  <c r="U28" i="2"/>
  <c r="U90" i="2"/>
  <c r="X90" i="2" s="1"/>
  <c r="U91" i="2"/>
  <c r="U125" i="2"/>
  <c r="U145" i="2"/>
  <c r="U59" i="2"/>
  <c r="X59" i="2" s="1"/>
  <c r="U142" i="2"/>
  <c r="U116" i="2"/>
  <c r="U48" i="2"/>
  <c r="U150" i="2"/>
  <c r="X150" i="2" s="1"/>
  <c r="U61" i="2"/>
  <c r="U161" i="2"/>
  <c r="U78" i="2"/>
  <c r="U37" i="2"/>
  <c r="X37" i="2" s="1"/>
  <c r="U4" i="2"/>
  <c r="X4" i="2" s="1"/>
  <c r="U253" i="2"/>
  <c r="U240" i="2"/>
  <c r="U258" i="2"/>
  <c r="X258" i="2" s="1"/>
  <c r="U196" i="2"/>
  <c r="U189" i="2"/>
  <c r="U288" i="2"/>
  <c r="U169" i="2"/>
  <c r="X169" i="2" s="1"/>
  <c r="U262" i="2"/>
  <c r="U222" i="2"/>
  <c r="X222" i="2" s="1"/>
  <c r="U172" i="2"/>
  <c r="U178" i="2"/>
  <c r="X178" i="2" s="1"/>
  <c r="U303" i="2"/>
  <c r="U306" i="2"/>
  <c r="U296" i="2"/>
  <c r="U260" i="2"/>
  <c r="X260" i="2" s="1"/>
  <c r="U290" i="2"/>
  <c r="U270" i="2"/>
  <c r="U188" i="2"/>
  <c r="U192" i="2"/>
  <c r="X192" i="2" s="1"/>
  <c r="U166" i="2"/>
  <c r="U216" i="2"/>
  <c r="X216" i="2" s="1"/>
  <c r="U271" i="2"/>
  <c r="U229" i="2"/>
  <c r="X229" i="2" s="1"/>
  <c r="U244" i="2"/>
  <c r="U167" i="2"/>
  <c r="U199" i="2"/>
  <c r="U193" i="2"/>
  <c r="X193" i="2" s="1"/>
  <c r="U200" i="2"/>
  <c r="U279" i="2"/>
  <c r="U304" i="2"/>
  <c r="X304" i="2" s="1"/>
  <c r="U292" i="2"/>
  <c r="X292" i="2" s="1"/>
  <c r="U234" i="2"/>
  <c r="U235" i="2"/>
  <c r="U232" i="2"/>
  <c r="U289" i="2"/>
  <c r="X289" i="2" s="1"/>
  <c r="U251" i="2"/>
  <c r="U206" i="2"/>
  <c r="U212" i="2"/>
  <c r="U265" i="2"/>
  <c r="X265" i="2" s="1"/>
  <c r="U272" i="2"/>
  <c r="U285" i="2"/>
  <c r="U256" i="2"/>
  <c r="U226" i="2"/>
  <c r="X226" i="2" s="1"/>
  <c r="U198" i="2"/>
  <c r="U243" i="2"/>
  <c r="U165" i="2"/>
  <c r="U175" i="2"/>
  <c r="X175" i="2" s="1"/>
  <c r="U3" i="2"/>
  <c r="X3" i="2" s="1"/>
  <c r="J296" i="2"/>
  <c r="J287" i="2"/>
  <c r="J264" i="2"/>
  <c r="N300" i="2"/>
  <c r="X98" i="2"/>
  <c r="J219" i="2"/>
  <c r="N208" i="2"/>
  <c r="N259" i="2"/>
  <c r="J295" i="2"/>
  <c r="J276" i="2"/>
  <c r="J281" i="2"/>
  <c r="N247" i="2"/>
  <c r="J283" i="2"/>
  <c r="J220" i="2"/>
  <c r="J29" i="2"/>
  <c r="N241" i="2"/>
  <c r="N227" i="2"/>
  <c r="J289" i="2"/>
  <c r="J284" i="2"/>
  <c r="J260" i="2"/>
  <c r="N216" i="2"/>
  <c r="J202" i="2"/>
  <c r="J210" i="2"/>
  <c r="N251" i="2"/>
  <c r="N235" i="2"/>
  <c r="J171" i="2"/>
  <c r="J205" i="2"/>
  <c r="N214" i="2"/>
  <c r="J228" i="2"/>
  <c r="J288" i="2"/>
  <c r="J268" i="2"/>
  <c r="N306" i="2"/>
  <c r="J243" i="2"/>
  <c r="J177" i="2"/>
  <c r="M220" i="2"/>
  <c r="J279" i="2"/>
  <c r="N279" i="2"/>
  <c r="N265" i="2"/>
  <c r="J265" i="2"/>
  <c r="J204" i="2"/>
  <c r="N204" i="2"/>
  <c r="J236" i="2"/>
  <c r="J297" i="2"/>
  <c r="J275" i="2"/>
  <c r="N275" i="2"/>
  <c r="L279" i="2"/>
  <c r="L265" i="2"/>
  <c r="L219" i="2"/>
  <c r="L235" i="2"/>
  <c r="L275" i="2"/>
  <c r="L227" i="2"/>
  <c r="L264" i="2"/>
  <c r="L259" i="2"/>
  <c r="L204" i="2"/>
  <c r="M312" i="2"/>
  <c r="L312" i="2"/>
  <c r="N304" i="2"/>
  <c r="J304" i="2"/>
  <c r="J305" i="2"/>
  <c r="N305" i="2"/>
  <c r="J293" i="2"/>
  <c r="N293" i="2"/>
  <c r="M243" i="2"/>
  <c r="L243" i="2"/>
  <c r="J231" i="2"/>
  <c r="N231" i="2"/>
  <c r="J201" i="2"/>
  <c r="N201" i="2"/>
  <c r="N286" i="2"/>
  <c r="J286" i="2"/>
  <c r="N249" i="2"/>
  <c r="J249" i="2"/>
  <c r="J226" i="2"/>
  <c r="N226" i="2"/>
  <c r="J192" i="2"/>
  <c r="N192" i="2"/>
  <c r="M255" i="2"/>
  <c r="L255" i="2"/>
  <c r="L266" i="2"/>
  <c r="M266" i="2"/>
  <c r="L254" i="2"/>
  <c r="M254" i="2"/>
  <c r="L211" i="2"/>
  <c r="M211" i="2"/>
  <c r="L187" i="2"/>
  <c r="M187" i="2"/>
  <c r="L215" i="2"/>
  <c r="M215" i="2"/>
  <c r="L172" i="2"/>
  <c r="M172" i="2"/>
  <c r="M167" i="2"/>
  <c r="L167" i="2"/>
  <c r="J303" i="2"/>
  <c r="N303" i="2"/>
  <c r="J294" i="2"/>
  <c r="N294" i="2"/>
  <c r="M295" i="2"/>
  <c r="L288" i="2"/>
  <c r="J270" i="2"/>
  <c r="N270" i="2"/>
  <c r="L242" i="2"/>
  <c r="M242" i="2"/>
  <c r="M223" i="2"/>
  <c r="L223" i="2"/>
  <c r="L165" i="2"/>
  <c r="M273" i="2"/>
  <c r="L273" i="2"/>
  <c r="J239" i="2"/>
  <c r="N239" i="2"/>
  <c r="J209" i="2"/>
  <c r="N209" i="2"/>
  <c r="L268" i="2"/>
  <c r="M239" i="2"/>
  <c r="L239" i="2"/>
  <c r="J225" i="2"/>
  <c r="N225" i="2"/>
  <c r="M202" i="2"/>
  <c r="J198" i="2"/>
  <c r="N198" i="2"/>
  <c r="M194" i="2"/>
  <c r="L194" i="2"/>
  <c r="J168" i="2"/>
  <c r="N168" i="2"/>
  <c r="J184" i="2"/>
  <c r="N184" i="2"/>
  <c r="J170" i="2"/>
  <c r="N170" i="2"/>
  <c r="M306" i="2"/>
  <c r="L306" i="2"/>
  <c r="L284" i="2"/>
  <c r="L287" i="2"/>
  <c r="L278" i="2"/>
  <c r="M278" i="2"/>
  <c r="J237" i="2"/>
  <c r="N237" i="2"/>
  <c r="J200" i="2"/>
  <c r="N200" i="2"/>
  <c r="L280" i="2"/>
  <c r="M280" i="2"/>
  <c r="J197" i="2"/>
  <c r="N197" i="2"/>
  <c r="L277" i="2"/>
  <c r="M277" i="2"/>
  <c r="L256" i="2"/>
  <c r="M256" i="2"/>
  <c r="M205" i="2"/>
  <c r="J244" i="2"/>
  <c r="N244" i="2"/>
  <c r="M186" i="2"/>
  <c r="L186" i="2"/>
  <c r="J207" i="2"/>
  <c r="N207" i="2"/>
  <c r="J199" i="2"/>
  <c r="N199" i="2"/>
  <c r="L180" i="2"/>
  <c r="M180" i="2"/>
  <c r="J183" i="2"/>
  <c r="N183" i="2"/>
  <c r="J298" i="2"/>
  <c r="N298" i="2"/>
  <c r="L292" i="2"/>
  <c r="L293" i="2"/>
  <c r="L228" i="2"/>
  <c r="M291" i="2"/>
  <c r="L291" i="2"/>
  <c r="M196" i="2"/>
  <c r="L196" i="2"/>
  <c r="N212" i="2"/>
  <c r="J212" i="2"/>
  <c r="L203" i="2"/>
  <c r="M203" i="2"/>
  <c r="L189" i="2"/>
  <c r="M189" i="2"/>
  <c r="L176" i="2"/>
  <c r="M176" i="2"/>
  <c r="M267" i="2"/>
  <c r="M265" i="2"/>
  <c r="M204" i="2"/>
  <c r="M275" i="2"/>
  <c r="M279" i="2"/>
  <c r="M264" i="2"/>
  <c r="M219" i="2"/>
  <c r="M259" i="2"/>
  <c r="M227" i="2"/>
  <c r="M235" i="2"/>
  <c r="N312" i="2"/>
  <c r="J312" i="2"/>
  <c r="L297" i="2"/>
  <c r="M297" i="2"/>
  <c r="L305" i="2"/>
  <c r="M305" i="2"/>
  <c r="L281" i="2"/>
  <c r="M281" i="2"/>
  <c r="M245" i="2"/>
  <c r="L245" i="2"/>
  <c r="L286" i="2"/>
  <c r="M286" i="2"/>
  <c r="J217" i="2"/>
  <c r="N217" i="2"/>
  <c r="N179" i="2"/>
  <c r="J179" i="2"/>
  <c r="M210" i="2"/>
  <c r="L210" i="2"/>
  <c r="J252" i="2"/>
  <c r="N252" i="2"/>
  <c r="J262" i="2"/>
  <c r="N262" i="2"/>
  <c r="J238" i="2"/>
  <c r="N238" i="2"/>
  <c r="N222" i="2"/>
  <c r="J222" i="2"/>
  <c r="N181" i="2"/>
  <c r="J181" i="2"/>
  <c r="L206" i="2"/>
  <c r="M206" i="2"/>
  <c r="N163" i="2"/>
  <c r="J163" i="2"/>
  <c r="M163" i="2"/>
  <c r="L163" i="2"/>
  <c r="L303" i="2"/>
  <c r="M303" i="2"/>
  <c r="J311" i="2"/>
  <c r="N311" i="2"/>
  <c r="L295" i="2"/>
  <c r="J307" i="2"/>
  <c r="N307" i="2"/>
  <c r="M288" i="2"/>
  <c r="M261" i="2"/>
  <c r="J290" i="2"/>
  <c r="N290" i="2"/>
  <c r="J272" i="2"/>
  <c r="N272" i="2"/>
  <c r="L270" i="2"/>
  <c r="M270" i="2"/>
  <c r="M165" i="2"/>
  <c r="J273" i="2"/>
  <c r="N273" i="2"/>
  <c r="J232" i="2"/>
  <c r="N232" i="2"/>
  <c r="L209" i="2"/>
  <c r="M209" i="2"/>
  <c r="M268" i="2"/>
  <c r="L225" i="2"/>
  <c r="M225" i="2"/>
  <c r="J191" i="2"/>
  <c r="N191" i="2"/>
  <c r="J185" i="2"/>
  <c r="N185" i="2"/>
  <c r="J194" i="2"/>
  <c r="N194" i="2"/>
  <c r="L168" i="2"/>
  <c r="M168" i="2"/>
  <c r="L184" i="2"/>
  <c r="M184" i="2"/>
  <c r="L170" i="2"/>
  <c r="M170" i="2"/>
  <c r="J301" i="2"/>
  <c r="N301" i="2"/>
  <c r="M308" i="2"/>
  <c r="L308" i="2"/>
  <c r="M287" i="2"/>
  <c r="J221" i="2"/>
  <c r="N221" i="2"/>
  <c r="J280" i="2"/>
  <c r="N280" i="2"/>
  <c r="M214" i="2"/>
  <c r="L214" i="2"/>
  <c r="J250" i="2"/>
  <c r="N250" i="2"/>
  <c r="M197" i="2"/>
  <c r="L197" i="2"/>
  <c r="J277" i="2"/>
  <c r="N277" i="2"/>
  <c r="J229" i="2"/>
  <c r="N229" i="2"/>
  <c r="L244" i="2"/>
  <c r="M244" i="2"/>
  <c r="J213" i="2"/>
  <c r="N213" i="2"/>
  <c r="J246" i="2"/>
  <c r="N246" i="2"/>
  <c r="M216" i="2"/>
  <c r="L216" i="2"/>
  <c r="J186" i="2"/>
  <c r="N186" i="2"/>
  <c r="L207" i="2"/>
  <c r="M207" i="2"/>
  <c r="L199" i="2"/>
  <c r="M199" i="2"/>
  <c r="J182" i="2"/>
  <c r="N182" i="2"/>
  <c r="J193" i="2"/>
  <c r="N193" i="2"/>
  <c r="J175" i="2"/>
  <c r="N175" i="2"/>
  <c r="M302" i="2"/>
  <c r="L302" i="2"/>
  <c r="N291" i="2"/>
  <c r="J291" i="2"/>
  <c r="L296" i="2"/>
  <c r="L200" i="2"/>
  <c r="J271" i="2"/>
  <c r="N271" i="2"/>
  <c r="M263" i="2"/>
  <c r="L263" i="2"/>
  <c r="M228" i="2"/>
  <c r="M190" i="2"/>
  <c r="L190" i="2"/>
  <c r="L220" i="2"/>
  <c r="L224" i="2"/>
  <c r="M224" i="2"/>
  <c r="L232" i="2"/>
  <c r="M232" i="2"/>
  <c r="J195" i="2"/>
  <c r="N195" i="2"/>
  <c r="L183" i="2"/>
  <c r="M183" i="2"/>
  <c r="J174" i="2"/>
  <c r="N174" i="2"/>
  <c r="M310" i="2"/>
  <c r="L310" i="2"/>
  <c r="L300" i="2"/>
  <c r="M283" i="2"/>
  <c r="L283" i="2"/>
  <c r="J309" i="2"/>
  <c r="N309" i="2"/>
  <c r="N261" i="2"/>
  <c r="J261" i="2"/>
  <c r="L289" i="2"/>
  <c r="M289" i="2"/>
  <c r="J245" i="2"/>
  <c r="N245" i="2"/>
  <c r="L217" i="2"/>
  <c r="M217" i="2"/>
  <c r="M249" i="2"/>
  <c r="L249" i="2"/>
  <c r="L252" i="2"/>
  <c r="M252" i="2"/>
  <c r="L262" i="2"/>
  <c r="M262" i="2"/>
  <c r="L238" i="2"/>
  <c r="M238" i="2"/>
  <c r="M222" i="2"/>
  <c r="L222" i="2"/>
  <c r="M181" i="2"/>
  <c r="L181" i="2"/>
  <c r="J224" i="2"/>
  <c r="N224" i="2"/>
  <c r="J178" i="2"/>
  <c r="N178" i="2"/>
  <c r="M179" i="2"/>
  <c r="L179" i="2"/>
  <c r="J299" i="2"/>
  <c r="N299" i="2"/>
  <c r="L311" i="2"/>
  <c r="M311" i="2"/>
  <c r="L261" i="2"/>
  <c r="L290" i="2"/>
  <c r="M290" i="2"/>
  <c r="J267" i="2"/>
  <c r="N267" i="2"/>
  <c r="M253" i="2"/>
  <c r="L253" i="2"/>
  <c r="L192" i="2"/>
  <c r="L269" i="2"/>
  <c r="M269" i="2"/>
  <c r="J248" i="2"/>
  <c r="N248" i="2"/>
  <c r="L236" i="2"/>
  <c r="M230" i="2"/>
  <c r="L230" i="2"/>
  <c r="J233" i="2"/>
  <c r="N233" i="2"/>
  <c r="J206" i="2"/>
  <c r="N206" i="2"/>
  <c r="L191" i="2"/>
  <c r="M191" i="2"/>
  <c r="M185" i="2"/>
  <c r="J166" i="2"/>
  <c r="N166" i="2"/>
  <c r="M294" i="2"/>
  <c r="L294" i="2"/>
  <c r="J274" i="2"/>
  <c r="N274" i="2"/>
  <c r="M251" i="2"/>
  <c r="L251" i="2"/>
  <c r="M173" i="2"/>
  <c r="L173" i="2"/>
  <c r="L250" i="2"/>
  <c r="M250" i="2"/>
  <c r="N190" i="2"/>
  <c r="J190" i="2"/>
  <c r="J282" i="2"/>
  <c r="N282" i="2"/>
  <c r="J256" i="2"/>
  <c r="N256" i="2"/>
  <c r="L229" i="2"/>
  <c r="M229" i="2"/>
  <c r="M218" i="2"/>
  <c r="L218" i="2"/>
  <c r="M241" i="2"/>
  <c r="L241" i="2"/>
  <c r="L213" i="2"/>
  <c r="M213" i="2"/>
  <c r="L246" i="2"/>
  <c r="M246" i="2"/>
  <c r="M182" i="2"/>
  <c r="L182" i="2"/>
  <c r="L193" i="2"/>
  <c r="M193" i="2"/>
  <c r="J164" i="2"/>
  <c r="N164" i="2"/>
  <c r="M171" i="2"/>
  <c r="L171" i="2"/>
  <c r="J302" i="2"/>
  <c r="N302" i="2"/>
  <c r="M296" i="2"/>
  <c r="L285" i="2"/>
  <c r="M285" i="2"/>
  <c r="M257" i="2"/>
  <c r="L257" i="2"/>
  <c r="M200" i="2"/>
  <c r="M271" i="2"/>
  <c r="L271" i="2"/>
  <c r="J263" i="2"/>
  <c r="N263" i="2"/>
  <c r="J240" i="2"/>
  <c r="N240" i="2"/>
  <c r="M169" i="2"/>
  <c r="L169" i="2"/>
  <c r="J258" i="2"/>
  <c r="N258" i="2"/>
  <c r="M188" i="2"/>
  <c r="L188" i="2"/>
  <c r="M234" i="2"/>
  <c r="L234" i="2"/>
  <c r="J218" i="2"/>
  <c r="N218" i="2"/>
  <c r="M212" i="2"/>
  <c r="L212" i="2"/>
  <c r="L195" i="2"/>
  <c r="M195" i="2"/>
  <c r="L174" i="2"/>
  <c r="M174" i="2"/>
  <c r="M304" i="2"/>
  <c r="L304" i="2"/>
  <c r="M300" i="2"/>
  <c r="L309" i="2"/>
  <c r="M309" i="2"/>
  <c r="M231" i="2"/>
  <c r="L231" i="2"/>
  <c r="L201" i="2"/>
  <c r="M201" i="2"/>
  <c r="J165" i="2"/>
  <c r="N165" i="2"/>
  <c r="M226" i="2"/>
  <c r="L226" i="2"/>
  <c r="J255" i="2"/>
  <c r="N255" i="2"/>
  <c r="J266" i="2"/>
  <c r="N266" i="2"/>
  <c r="J254" i="2"/>
  <c r="N254" i="2"/>
  <c r="J211" i="2"/>
  <c r="N211" i="2"/>
  <c r="J187" i="2"/>
  <c r="N187" i="2"/>
  <c r="J215" i="2"/>
  <c r="N215" i="2"/>
  <c r="J172" i="2"/>
  <c r="N172" i="2"/>
  <c r="L178" i="2"/>
  <c r="M178" i="2"/>
  <c r="N308" i="2"/>
  <c r="J308" i="2"/>
  <c r="L299" i="2"/>
  <c r="M299" i="2"/>
  <c r="L301" i="2"/>
  <c r="M301" i="2"/>
  <c r="L307" i="2"/>
  <c r="M307" i="2"/>
  <c r="M276" i="2"/>
  <c r="L276" i="2"/>
  <c r="M247" i="2"/>
  <c r="L247" i="2"/>
  <c r="L272" i="2"/>
  <c r="M272" i="2"/>
  <c r="J242" i="2"/>
  <c r="N242" i="2"/>
  <c r="J223" i="2"/>
  <c r="N223" i="2"/>
  <c r="J253" i="2"/>
  <c r="N253" i="2"/>
  <c r="M192" i="2"/>
  <c r="J269" i="2"/>
  <c r="N269" i="2"/>
  <c r="L248" i="2"/>
  <c r="M248" i="2"/>
  <c r="M236" i="2"/>
  <c r="J230" i="2"/>
  <c r="N230" i="2"/>
  <c r="L233" i="2"/>
  <c r="M233" i="2"/>
  <c r="L202" i="2"/>
  <c r="L198" i="2"/>
  <c r="M198" i="2"/>
  <c r="L185" i="2"/>
  <c r="L166" i="2"/>
  <c r="M166" i="2"/>
  <c r="M284" i="2"/>
  <c r="N278" i="2"/>
  <c r="J278" i="2"/>
  <c r="M237" i="2"/>
  <c r="L237" i="2"/>
  <c r="L221" i="2"/>
  <c r="M221" i="2"/>
  <c r="L274" i="2"/>
  <c r="M274" i="2"/>
  <c r="J173" i="2"/>
  <c r="N173" i="2"/>
  <c r="L260" i="2"/>
  <c r="M260" i="2"/>
  <c r="M177" i="2"/>
  <c r="L177" i="2"/>
  <c r="L282" i="2"/>
  <c r="M282" i="2"/>
  <c r="L205" i="2"/>
  <c r="J180" i="2"/>
  <c r="N180" i="2"/>
  <c r="L164" i="2"/>
  <c r="M164" i="2"/>
  <c r="M298" i="2"/>
  <c r="L298" i="2"/>
  <c r="M292" i="2"/>
  <c r="M293" i="2"/>
  <c r="J285" i="2"/>
  <c r="N285" i="2"/>
  <c r="J257" i="2"/>
  <c r="N257" i="2"/>
  <c r="L240" i="2"/>
  <c r="M240" i="2"/>
  <c r="J169" i="2"/>
  <c r="N169" i="2"/>
  <c r="L258" i="2"/>
  <c r="M258" i="2"/>
  <c r="J188" i="2"/>
  <c r="N188" i="2"/>
  <c r="J234" i="2"/>
  <c r="N234" i="2"/>
  <c r="J196" i="2"/>
  <c r="N196" i="2"/>
  <c r="M208" i="2"/>
  <c r="L208" i="2"/>
  <c r="J203" i="2"/>
  <c r="N203" i="2"/>
  <c r="J189" i="2"/>
  <c r="N189" i="2"/>
  <c r="J176" i="2"/>
  <c r="N176" i="2"/>
  <c r="M175" i="2"/>
  <c r="L175" i="2"/>
  <c r="L267" i="2"/>
  <c r="N33" i="2"/>
  <c r="J33" i="2"/>
  <c r="N37" i="2"/>
  <c r="J37" i="2"/>
  <c r="N66" i="2"/>
  <c r="J66" i="2"/>
  <c r="N77" i="2"/>
  <c r="J77" i="2"/>
  <c r="N121" i="2"/>
  <c r="J121" i="2"/>
  <c r="N42" i="2"/>
  <c r="J42" i="2"/>
  <c r="N27" i="2"/>
  <c r="J27" i="2"/>
  <c r="N88" i="2"/>
  <c r="J88" i="2"/>
  <c r="N148" i="2"/>
  <c r="J148" i="2"/>
  <c r="N130" i="2"/>
  <c r="J130" i="2"/>
  <c r="N48" i="2"/>
  <c r="J48" i="2"/>
  <c r="N159" i="2"/>
  <c r="J159" i="2"/>
  <c r="N149" i="2"/>
  <c r="J149" i="2"/>
  <c r="N82" i="2"/>
  <c r="J82" i="2"/>
  <c r="N36" i="2"/>
  <c r="J36" i="2"/>
  <c r="N22" i="2"/>
  <c r="J22" i="2"/>
  <c r="N43" i="2"/>
  <c r="J43" i="2"/>
  <c r="N78" i="2"/>
  <c r="J78" i="2"/>
  <c r="N100" i="2"/>
  <c r="J100" i="2"/>
  <c r="N99" i="2"/>
  <c r="J99" i="2"/>
  <c r="N25" i="2"/>
  <c r="J25" i="2"/>
  <c r="N70" i="2"/>
  <c r="J70" i="2"/>
  <c r="N28" i="2"/>
  <c r="J28" i="2"/>
  <c r="N90" i="2"/>
  <c r="J90" i="2"/>
  <c r="N142" i="2"/>
  <c r="J142" i="2"/>
  <c r="N69" i="2"/>
  <c r="J69" i="2"/>
  <c r="N64" i="2"/>
  <c r="J64" i="2"/>
  <c r="N47" i="2"/>
  <c r="J47" i="2"/>
  <c r="N134" i="2"/>
  <c r="J134" i="2"/>
  <c r="N124" i="2"/>
  <c r="J124" i="2"/>
  <c r="N113" i="2"/>
  <c r="J113" i="2"/>
  <c r="N115" i="2"/>
  <c r="J115" i="2"/>
  <c r="N125" i="2"/>
  <c r="J125" i="2"/>
  <c r="N40" i="2"/>
  <c r="J40" i="2"/>
  <c r="N32" i="2"/>
  <c r="J32" i="2"/>
  <c r="N129" i="2"/>
  <c r="J129" i="2"/>
  <c r="N128" i="2"/>
  <c r="J128" i="2"/>
  <c r="N31" i="2"/>
  <c r="J31" i="2"/>
  <c r="N143" i="2"/>
  <c r="J143" i="2"/>
  <c r="N24" i="2"/>
  <c r="J24" i="2"/>
  <c r="N118" i="2"/>
  <c r="J118" i="2"/>
  <c r="N136" i="2"/>
  <c r="J136" i="2"/>
  <c r="N83" i="2"/>
  <c r="J83" i="2"/>
  <c r="N132" i="2"/>
  <c r="J132" i="2"/>
  <c r="N152" i="2"/>
  <c r="J152" i="2"/>
  <c r="N126" i="2"/>
  <c r="J126" i="2"/>
  <c r="N103" i="2"/>
  <c r="J103" i="2"/>
  <c r="N162" i="2"/>
  <c r="J162" i="2"/>
  <c r="N57" i="2"/>
  <c r="J57" i="2"/>
  <c r="N30" i="2"/>
  <c r="J30" i="2"/>
  <c r="N49" i="2"/>
  <c r="J49" i="2"/>
  <c r="N65" i="2"/>
  <c r="J65" i="2"/>
  <c r="N160" i="2"/>
  <c r="J160" i="2"/>
  <c r="N158" i="2"/>
  <c r="J158" i="2"/>
  <c r="N80" i="2"/>
  <c r="J80" i="2"/>
  <c r="N76" i="2"/>
  <c r="J76" i="2"/>
  <c r="N81" i="2"/>
  <c r="J81" i="2"/>
  <c r="N116" i="2"/>
  <c r="J116" i="2"/>
  <c r="N92" i="2"/>
  <c r="J92" i="2"/>
  <c r="N135" i="2"/>
  <c r="J135" i="2"/>
  <c r="N109" i="2"/>
  <c r="J109" i="2"/>
  <c r="N87" i="2"/>
  <c r="J87" i="2"/>
  <c r="N60" i="2"/>
  <c r="J60" i="2"/>
  <c r="N38" i="2"/>
  <c r="J38" i="2"/>
  <c r="N144" i="2"/>
  <c r="J144" i="2"/>
  <c r="N111" i="2"/>
  <c r="J111" i="2"/>
  <c r="N45" i="2"/>
  <c r="J45" i="2"/>
  <c r="N146" i="2"/>
  <c r="J146" i="2"/>
  <c r="N41" i="2"/>
  <c r="J41" i="2"/>
  <c r="N97" i="2"/>
  <c r="J97" i="2"/>
  <c r="N156" i="2"/>
  <c r="J156" i="2"/>
  <c r="N150" i="2"/>
  <c r="J150" i="2"/>
  <c r="N61" i="2"/>
  <c r="J61" i="2"/>
  <c r="N123" i="2"/>
  <c r="J123" i="2"/>
  <c r="N34" i="2"/>
  <c r="J34" i="2"/>
  <c r="N62" i="2"/>
  <c r="J62" i="2"/>
  <c r="N157" i="2"/>
  <c r="J157" i="2"/>
  <c r="N94" i="2"/>
  <c r="J94" i="2"/>
  <c r="N75" i="2"/>
  <c r="J75" i="2"/>
  <c r="N85" i="2"/>
  <c r="J85" i="2"/>
  <c r="N26" i="2"/>
  <c r="J26" i="2"/>
  <c r="N53" i="2"/>
  <c r="J53" i="2"/>
  <c r="N139" i="2"/>
  <c r="J139" i="2"/>
  <c r="N52" i="2"/>
  <c r="J52" i="2"/>
  <c r="N84" i="2"/>
  <c r="J84" i="2"/>
  <c r="N131" i="2"/>
  <c r="J131" i="2"/>
  <c r="N101" i="2"/>
  <c r="J101" i="2"/>
  <c r="N51" i="2"/>
  <c r="J51" i="2"/>
  <c r="N108" i="2"/>
  <c r="J108" i="2"/>
  <c r="N140" i="2"/>
  <c r="J140" i="2"/>
  <c r="N117" i="2"/>
  <c r="J117" i="2"/>
  <c r="N138" i="2"/>
  <c r="J138" i="2"/>
  <c r="N112" i="2"/>
  <c r="J112" i="2"/>
  <c r="N105" i="2"/>
  <c r="J105" i="2"/>
  <c r="N44" i="2"/>
  <c r="J44" i="2"/>
  <c r="N155" i="2"/>
  <c r="J155" i="2"/>
  <c r="N104" i="2"/>
  <c r="J104" i="2"/>
  <c r="M87" i="2"/>
  <c r="M138" i="2"/>
  <c r="L3" i="2"/>
  <c r="L66" i="2"/>
  <c r="L80" i="2"/>
  <c r="L125" i="2"/>
  <c r="L109" i="2"/>
  <c r="L84" i="2"/>
  <c r="L65" i="2"/>
  <c r="L49" i="2"/>
  <c r="L38" i="2"/>
  <c r="L37" i="2"/>
  <c r="L101" i="2"/>
  <c r="L148" i="2"/>
  <c r="L94" i="2"/>
  <c r="L81" i="2"/>
  <c r="L60" i="2"/>
  <c r="L40" i="2"/>
  <c r="L57" i="2"/>
  <c r="L25" i="2"/>
  <c r="L36" i="2"/>
  <c r="L33" i="2"/>
  <c r="L22" i="2"/>
  <c r="L134" i="2"/>
  <c r="L126" i="2"/>
  <c r="L77" i="2"/>
  <c r="L62" i="2"/>
  <c r="L92" i="2"/>
  <c r="L75" i="2"/>
  <c r="L61" i="2"/>
  <c r="L27" i="2"/>
  <c r="L24" i="2"/>
  <c r="L42" i="2"/>
  <c r="L26" i="2"/>
  <c r="L121" i="2"/>
  <c r="L128" i="2"/>
  <c r="L30" i="2"/>
  <c r="L34" i="2"/>
  <c r="L53" i="2"/>
  <c r="L28" i="2"/>
  <c r="L32" i="2"/>
  <c r="L116" i="2"/>
  <c r="L140" i="2"/>
  <c r="L139" i="2"/>
  <c r="M123" i="2"/>
  <c r="M108" i="2"/>
  <c r="M158" i="2"/>
  <c r="M159" i="2"/>
  <c r="M118" i="2"/>
  <c r="N153" i="2"/>
  <c r="N98" i="2"/>
  <c r="M102" i="2"/>
  <c r="L102" i="2"/>
  <c r="N59" i="2"/>
  <c r="M100" i="2"/>
  <c r="L142" i="2"/>
  <c r="L120" i="2"/>
  <c r="L99" i="2"/>
  <c r="L90" i="2"/>
  <c r="M86" i="2"/>
  <c r="L86" i="2"/>
  <c r="L78" i="2"/>
  <c r="N23" i="2"/>
  <c r="L119" i="2"/>
  <c r="L104" i="2"/>
  <c r="M85" i="2"/>
  <c r="M161" i="2"/>
  <c r="L161" i="2"/>
  <c r="L73" i="2"/>
  <c r="M73" i="2"/>
  <c r="N35" i="2"/>
  <c r="M155" i="2"/>
  <c r="M131" i="2"/>
  <c r="M146" i="2"/>
  <c r="M117" i="2"/>
  <c r="M144" i="2"/>
  <c r="L144" i="2"/>
  <c r="L89" i="2"/>
  <c r="M89" i="2"/>
  <c r="L43" i="2"/>
  <c r="L51" i="2"/>
  <c r="N145" i="2"/>
  <c r="N122" i="2"/>
  <c r="M72" i="2"/>
  <c r="L72" i="2"/>
  <c r="N141" i="2"/>
  <c r="L64" i="2"/>
  <c r="L115" i="2"/>
  <c r="N46" i="2"/>
  <c r="M162" i="2"/>
  <c r="M112" i="2"/>
  <c r="L150" i="2"/>
  <c r="N147" i="2"/>
  <c r="L83" i="2"/>
  <c r="M106" i="2"/>
  <c r="L106" i="2"/>
  <c r="M110" i="2"/>
  <c r="L110" i="2"/>
  <c r="L46" i="2"/>
  <c r="M46" i="2"/>
  <c r="M60" i="2"/>
  <c r="M28" i="2"/>
  <c r="M65" i="2"/>
  <c r="M49" i="2"/>
  <c r="M53" i="2"/>
  <c r="M92" i="2"/>
  <c r="M125" i="2"/>
  <c r="M148" i="2"/>
  <c r="M32" i="2"/>
  <c r="M77" i="2"/>
  <c r="M126" i="2"/>
  <c r="M40" i="2"/>
  <c r="M57" i="2"/>
  <c r="M25" i="2"/>
  <c r="M80" i="2"/>
  <c r="M36" i="2"/>
  <c r="M33" i="2"/>
  <c r="M62" i="2"/>
  <c r="M61" i="2"/>
  <c r="M27" i="2"/>
  <c r="M42" i="2"/>
  <c r="M26" i="2"/>
  <c r="M121" i="2"/>
  <c r="M101" i="2"/>
  <c r="M128" i="2"/>
  <c r="M94" i="2"/>
  <c r="M84" i="2"/>
  <c r="M66" i="2"/>
  <c r="M38" i="2"/>
  <c r="M37" i="2"/>
  <c r="M22" i="2"/>
  <c r="M134" i="2"/>
  <c r="M109" i="2"/>
  <c r="M75" i="2"/>
  <c r="M24" i="2"/>
  <c r="M30" i="2"/>
  <c r="M34" i="2"/>
  <c r="M81" i="2"/>
  <c r="M116" i="2"/>
  <c r="M160" i="2"/>
  <c r="L160" i="2"/>
  <c r="M139" i="2"/>
  <c r="M97" i="2"/>
  <c r="L158" i="2"/>
  <c r="L135" i="2"/>
  <c r="N39" i="2"/>
  <c r="M153" i="2"/>
  <c r="L153" i="2"/>
  <c r="M98" i="2"/>
  <c r="L98" i="2"/>
  <c r="M44" i="2"/>
  <c r="L68" i="2"/>
  <c r="M68" i="2"/>
  <c r="L63" i="2"/>
  <c r="M63" i="2"/>
  <c r="M152" i="2"/>
  <c r="L152" i="2"/>
  <c r="L143" i="2"/>
  <c r="N114" i="2"/>
  <c r="L141" i="2"/>
  <c r="L85" i="2"/>
  <c r="N56" i="2"/>
  <c r="M69" i="2"/>
  <c r="L35" i="2"/>
  <c r="M35" i="2"/>
  <c r="L107" i="2"/>
  <c r="M107" i="2"/>
  <c r="L117" i="2"/>
  <c r="N120" i="2"/>
  <c r="M43" i="2"/>
  <c r="M145" i="2"/>
  <c r="L145" i="2"/>
  <c r="M122" i="2"/>
  <c r="L122" i="2"/>
  <c r="N96" i="2"/>
  <c r="N54" i="2"/>
  <c r="M115" i="2"/>
  <c r="N137" i="2"/>
  <c r="L87" i="2"/>
  <c r="M147" i="2"/>
  <c r="L147" i="2"/>
  <c r="L127" i="2"/>
  <c r="M127" i="2"/>
  <c r="L47" i="2"/>
  <c r="N93" i="2"/>
  <c r="L91" i="2"/>
  <c r="M91" i="2"/>
  <c r="M135" i="2"/>
  <c r="L44" i="2"/>
  <c r="N68" i="2"/>
  <c r="N63" i="2"/>
  <c r="L71" i="2"/>
  <c r="M71" i="2"/>
  <c r="M143" i="2"/>
  <c r="M95" i="2"/>
  <c r="M141" i="2"/>
  <c r="M129" i="2"/>
  <c r="L69" i="2"/>
  <c r="M41" i="2"/>
  <c r="L113" i="2"/>
  <c r="L58" i="2"/>
  <c r="M58" i="2"/>
  <c r="M70" i="2"/>
  <c r="L31" i="2"/>
  <c r="L50" i="2"/>
  <c r="M50" i="2"/>
  <c r="L54" i="2"/>
  <c r="M54" i="2"/>
  <c r="M133" i="2"/>
  <c r="L133" i="2"/>
  <c r="L105" i="2"/>
  <c r="M76" i="2"/>
  <c r="L29" i="2"/>
  <c r="M137" i="2"/>
  <c r="L137" i="2"/>
  <c r="M52" i="2"/>
  <c r="L132" i="2"/>
  <c r="M136" i="2"/>
  <c r="L136" i="2"/>
  <c r="M154" i="2"/>
  <c r="N133" i="2"/>
  <c r="M55" i="2"/>
  <c r="L55" i="2"/>
  <c r="L88" i="2"/>
  <c r="M47" i="2"/>
  <c r="L48" i="2"/>
  <c r="L93" i="2"/>
  <c r="M93" i="2"/>
  <c r="M45" i="2"/>
  <c r="M120" i="2"/>
  <c r="L23" i="2"/>
  <c r="M23" i="2"/>
  <c r="M111" i="2"/>
  <c r="M104" i="2"/>
  <c r="L129" i="2"/>
  <c r="N74" i="2"/>
  <c r="L149" i="2"/>
  <c r="L157" i="2"/>
  <c r="N89" i="2"/>
  <c r="M51" i="2"/>
  <c r="M31" i="2"/>
  <c r="L76" i="2"/>
  <c r="M29" i="2"/>
  <c r="M132" i="2"/>
  <c r="M88" i="2"/>
  <c r="M48" i="2"/>
  <c r="N73" i="2"/>
  <c r="M103" i="2"/>
  <c r="L97" i="2"/>
  <c r="N151" i="2"/>
  <c r="M82" i="2"/>
  <c r="L39" i="2"/>
  <c r="M39" i="2"/>
  <c r="N71" i="2"/>
  <c r="M156" i="2"/>
  <c r="L138" i="2"/>
  <c r="M114" i="2"/>
  <c r="L114" i="2"/>
  <c r="L124" i="2"/>
  <c r="L111" i="2"/>
  <c r="L67" i="2"/>
  <c r="M67" i="2"/>
  <c r="L56" i="2"/>
  <c r="M56" i="2"/>
  <c r="M74" i="2"/>
  <c r="L74" i="2"/>
  <c r="L130" i="2"/>
  <c r="M149" i="2"/>
  <c r="M157" i="2"/>
  <c r="L151" i="2"/>
  <c r="M96" i="2"/>
  <c r="L96" i="2"/>
  <c r="N91" i="2"/>
  <c r="L103" i="2"/>
  <c r="N107" i="2"/>
  <c r="M140" i="2"/>
  <c r="L123" i="2"/>
  <c r="P123" i="2" s="1"/>
  <c r="L108" i="2"/>
  <c r="L159" i="2"/>
  <c r="L118" i="2"/>
  <c r="L82" i="2"/>
  <c r="N102" i="2"/>
  <c r="L59" i="2"/>
  <c r="M59" i="2"/>
  <c r="L156" i="2"/>
  <c r="L100" i="2"/>
  <c r="M142" i="2"/>
  <c r="M99" i="2"/>
  <c r="M90" i="2"/>
  <c r="N86" i="2"/>
  <c r="M78" i="2"/>
  <c r="L95" i="2"/>
  <c r="M124" i="2"/>
  <c r="M119" i="2"/>
  <c r="N67" i="2"/>
  <c r="N161" i="2"/>
  <c r="M130" i="2"/>
  <c r="L155" i="2"/>
  <c r="L131" i="2"/>
  <c r="L41" i="2"/>
  <c r="L146" i="2"/>
  <c r="M113" i="2"/>
  <c r="N58" i="2"/>
  <c r="M151" i="2"/>
  <c r="N79" i="2"/>
  <c r="N95" i="2"/>
  <c r="L70" i="2"/>
  <c r="N72" i="2"/>
  <c r="N50" i="2"/>
  <c r="M105" i="2"/>
  <c r="M64" i="2"/>
  <c r="N127" i="2"/>
  <c r="L79" i="2"/>
  <c r="M79" i="2"/>
  <c r="L52" i="2"/>
  <c r="L162" i="2"/>
  <c r="L112" i="2"/>
  <c r="M150" i="2"/>
  <c r="L154" i="2"/>
  <c r="N55" i="2"/>
  <c r="M83" i="2"/>
  <c r="N106" i="2"/>
  <c r="N110" i="2"/>
  <c r="L45" i="2"/>
  <c r="L5" i="2"/>
  <c r="N18" i="2"/>
  <c r="N19" i="2"/>
  <c r="N21" i="2"/>
  <c r="N14" i="2"/>
  <c r="N5" i="2"/>
  <c r="N20" i="2"/>
  <c r="N12" i="2"/>
  <c r="N7" i="2"/>
  <c r="N17" i="2"/>
  <c r="N8" i="2"/>
  <c r="N15" i="2"/>
  <c r="N4" i="2"/>
  <c r="N13" i="2"/>
  <c r="N6" i="2"/>
  <c r="N16" i="2"/>
  <c r="N10" i="2"/>
  <c r="N9" i="2"/>
  <c r="N11" i="2"/>
  <c r="L4" i="2"/>
  <c r="L12" i="2"/>
  <c r="L6" i="2"/>
  <c r="L10" i="2"/>
  <c r="L7" i="2"/>
  <c r="L14" i="2"/>
  <c r="L8" i="2"/>
  <c r="M18" i="2"/>
  <c r="L18" i="2"/>
  <c r="M15" i="2"/>
  <c r="L15" i="2"/>
  <c r="L13" i="2"/>
  <c r="L9" i="2"/>
  <c r="L17" i="2"/>
  <c r="L16" i="2"/>
  <c r="L11" i="2"/>
  <c r="L20" i="2"/>
  <c r="L19" i="2"/>
  <c r="L21" i="2"/>
  <c r="M13" i="2"/>
  <c r="M16" i="2"/>
  <c r="M12" i="2"/>
  <c r="M5" i="2"/>
  <c r="M6" i="2"/>
  <c r="M4" i="2"/>
  <c r="M10" i="2"/>
  <c r="M7" i="2"/>
  <c r="M14" i="2"/>
  <c r="M8" i="2"/>
  <c r="M9" i="2"/>
  <c r="M17" i="2"/>
  <c r="M11" i="2"/>
  <c r="M20" i="2"/>
  <c r="M19" i="2"/>
  <c r="M21" i="2"/>
  <c r="M3" i="2"/>
  <c r="AA8" i="2" l="1"/>
  <c r="AA143" i="2"/>
  <c r="AA160" i="2"/>
  <c r="AA92" i="2"/>
  <c r="AA38" i="2"/>
  <c r="AA57" i="2"/>
  <c r="AA50" i="2"/>
  <c r="AA227" i="2"/>
  <c r="AC198" i="2"/>
  <c r="AA198" i="2"/>
  <c r="AC272" i="2"/>
  <c r="AA272" i="2"/>
  <c r="AC251" i="2"/>
  <c r="AA251" i="2"/>
  <c r="AC166" i="2"/>
  <c r="AA166" i="2"/>
  <c r="AC303" i="2"/>
  <c r="AA303" i="2"/>
  <c r="AC196" i="2"/>
  <c r="AA196" i="2"/>
  <c r="AC61" i="2"/>
  <c r="AA61" i="2"/>
  <c r="AC126" i="2"/>
  <c r="AA126" i="2"/>
  <c r="AC113" i="2"/>
  <c r="AA113" i="2"/>
  <c r="AC97" i="2"/>
  <c r="AA97" i="2"/>
  <c r="AC24" i="2"/>
  <c r="AA24" i="2"/>
  <c r="AC81" i="2"/>
  <c r="AA81" i="2"/>
  <c r="AC183" i="2"/>
  <c r="AA183" i="2"/>
  <c r="AC171" i="2"/>
  <c r="AA171" i="2"/>
  <c r="AC274" i="2"/>
  <c r="AA274" i="2"/>
  <c r="AC181" i="2"/>
  <c r="AA181" i="2"/>
  <c r="AC79" i="2"/>
  <c r="AA79" i="2"/>
  <c r="AC94" i="2"/>
  <c r="AA94" i="2"/>
  <c r="AC71" i="2"/>
  <c r="AA71" i="2"/>
  <c r="AC99" i="2"/>
  <c r="AA99" i="2"/>
  <c r="AC136" i="2"/>
  <c r="AA136" i="2"/>
  <c r="AC241" i="2"/>
  <c r="AA241" i="2"/>
  <c r="AC242" i="2"/>
  <c r="AA242" i="2"/>
  <c r="AC309" i="2"/>
  <c r="AA309" i="2"/>
  <c r="AC74" i="2"/>
  <c r="AA74" i="2"/>
  <c r="AC108" i="2"/>
  <c r="AA108" i="2"/>
  <c r="AC49" i="2"/>
  <c r="AA49" i="2"/>
  <c r="AC140" i="2"/>
  <c r="AA140" i="2"/>
  <c r="AC201" i="2"/>
  <c r="AA201" i="2"/>
  <c r="AC210" i="2"/>
  <c r="AA210" i="2"/>
  <c r="AC264" i="2"/>
  <c r="AA264" i="2"/>
  <c r="AC269" i="2"/>
  <c r="AA269" i="2"/>
  <c r="AC221" i="2"/>
  <c r="AA221" i="2"/>
  <c r="AC248" i="2"/>
  <c r="AA248" i="2"/>
  <c r="AC211" i="2"/>
  <c r="AA211" i="2"/>
  <c r="AC294" i="2"/>
  <c r="AA294" i="2"/>
  <c r="AC230" i="2"/>
  <c r="AA230" i="2"/>
  <c r="AC298" i="2"/>
  <c r="AA298" i="2"/>
  <c r="AC13" i="2"/>
  <c r="AA13" i="2"/>
  <c r="AC64" i="2"/>
  <c r="AA64" i="2"/>
  <c r="AC7" i="2"/>
  <c r="AA7" i="2"/>
  <c r="AC35" i="2"/>
  <c r="AA35" i="2"/>
  <c r="AC96" i="2"/>
  <c r="AA96" i="2"/>
  <c r="AC19" i="2"/>
  <c r="AA19" i="2"/>
  <c r="AC155" i="2"/>
  <c r="AA155" i="2"/>
  <c r="AC280" i="2"/>
  <c r="AA280" i="2"/>
  <c r="AC308" i="2"/>
  <c r="AA308" i="2"/>
  <c r="AC299" i="2"/>
  <c r="AA299" i="2"/>
  <c r="AC73" i="2"/>
  <c r="AA73" i="2"/>
  <c r="AC62" i="2"/>
  <c r="AA62" i="2"/>
  <c r="AC284" i="2"/>
  <c r="AA284" i="2"/>
  <c r="AC246" i="2"/>
  <c r="AA246" i="2"/>
  <c r="AC231" i="2"/>
  <c r="AA231" i="2"/>
  <c r="AC252" i="2"/>
  <c r="AA252" i="2"/>
  <c r="AC301" i="2"/>
  <c r="AA301" i="2"/>
  <c r="AC112" i="2"/>
  <c r="AA112" i="2"/>
  <c r="AC135" i="2"/>
  <c r="AA135" i="2"/>
  <c r="AC101" i="2"/>
  <c r="AA101" i="2"/>
  <c r="AC175" i="2"/>
  <c r="AA175" i="2"/>
  <c r="AC226" i="2"/>
  <c r="AA226" i="2"/>
  <c r="AC289" i="2"/>
  <c r="AA289" i="2"/>
  <c r="AC292" i="2"/>
  <c r="AA292" i="2"/>
  <c r="AC193" i="2"/>
  <c r="AA193" i="2"/>
  <c r="AC229" i="2"/>
  <c r="AA229" i="2"/>
  <c r="AC192" i="2"/>
  <c r="AA192" i="2"/>
  <c r="AC260" i="2"/>
  <c r="AA260" i="2"/>
  <c r="AC178" i="2"/>
  <c r="AA178" i="2"/>
  <c r="AC150" i="2"/>
  <c r="AA150" i="2"/>
  <c r="AC59" i="2"/>
  <c r="AA59" i="2"/>
  <c r="AC129" i="2"/>
  <c r="AA129" i="2"/>
  <c r="AC124" i="2"/>
  <c r="AA124" i="2"/>
  <c r="AC20" i="2"/>
  <c r="AA20" i="2"/>
  <c r="AC148" i="2"/>
  <c r="AA148" i="2"/>
  <c r="AC255" i="2"/>
  <c r="AA255" i="2"/>
  <c r="AC207" i="2"/>
  <c r="AA207" i="2"/>
  <c r="AC170" i="2"/>
  <c r="AA170" i="2"/>
  <c r="AC106" i="2"/>
  <c r="AA106" i="2"/>
  <c r="AC25" i="2"/>
  <c r="AA25" i="2"/>
  <c r="AC11" i="2"/>
  <c r="AA11" i="2"/>
  <c r="AC110" i="2"/>
  <c r="AA110" i="2"/>
  <c r="AC27" i="2"/>
  <c r="AA27" i="2"/>
  <c r="AC273" i="2"/>
  <c r="AA273" i="2"/>
  <c r="AC219" i="2"/>
  <c r="AA219" i="2"/>
  <c r="AC311" i="2"/>
  <c r="AA311" i="2"/>
  <c r="AC302" i="2"/>
  <c r="AA302" i="2"/>
  <c r="AC55" i="2"/>
  <c r="AA55" i="2"/>
  <c r="AC102" i="2"/>
  <c r="AA102" i="2"/>
  <c r="AC36" i="2"/>
  <c r="AA36" i="2"/>
  <c r="AC111" i="2"/>
  <c r="AA111" i="2"/>
  <c r="AC267" i="2"/>
  <c r="AA267" i="2"/>
  <c r="AC208" i="2"/>
  <c r="AA208" i="2"/>
  <c r="AC180" i="2"/>
  <c r="AA180" i="2"/>
  <c r="AC278" i="2"/>
  <c r="AA278" i="2"/>
  <c r="AC209" i="2"/>
  <c r="AA209" i="2"/>
  <c r="AC254" i="2"/>
  <c r="AA254" i="2"/>
  <c r="AC122" i="2"/>
  <c r="AA122" i="2"/>
  <c r="AC119" i="2"/>
  <c r="AA119" i="2"/>
  <c r="AC134" i="2"/>
  <c r="AA134" i="2"/>
  <c r="AC17" i="2"/>
  <c r="AA17" i="2"/>
  <c r="AC34" i="2"/>
  <c r="AA34" i="2"/>
  <c r="AC60" i="2"/>
  <c r="AA60" i="2"/>
  <c r="AC95" i="2"/>
  <c r="AA95" i="2"/>
  <c r="AC194" i="2"/>
  <c r="AA194" i="2"/>
  <c r="AC205" i="2"/>
  <c r="AA205" i="2"/>
  <c r="AC133" i="2"/>
  <c r="AA133" i="2"/>
  <c r="AC115" i="2"/>
  <c r="AA115" i="2"/>
  <c r="AC149" i="2"/>
  <c r="AA149" i="2"/>
  <c r="AC85" i="2"/>
  <c r="AA85" i="2"/>
  <c r="AC213" i="2"/>
  <c r="AA213" i="2"/>
  <c r="AC293" i="2"/>
  <c r="AA293" i="2"/>
  <c r="AC217" i="2"/>
  <c r="AA217" i="2"/>
  <c r="AC5" i="2"/>
  <c r="AA5" i="2"/>
  <c r="AC30" i="2"/>
  <c r="AA30" i="2"/>
  <c r="AC68" i="2"/>
  <c r="AA68" i="2"/>
  <c r="AC44" i="2"/>
  <c r="AA44" i="2"/>
  <c r="AC156" i="2"/>
  <c r="AA156" i="2"/>
  <c r="AA151" i="2"/>
  <c r="AA261" i="2"/>
  <c r="AA15" i="2"/>
  <c r="AA88" i="2"/>
  <c r="AA45" i="2"/>
  <c r="AA153" i="2"/>
  <c r="AA77" i="2"/>
  <c r="AC256" i="2"/>
  <c r="AA256" i="2"/>
  <c r="AC232" i="2"/>
  <c r="AA232" i="2"/>
  <c r="AC199" i="2"/>
  <c r="AA199" i="2"/>
  <c r="AC271" i="2"/>
  <c r="AA271" i="2"/>
  <c r="AC296" i="2"/>
  <c r="AA296" i="2"/>
  <c r="AC172" i="2"/>
  <c r="AA172" i="2"/>
  <c r="AC288" i="2"/>
  <c r="AA288" i="2"/>
  <c r="AC48" i="2"/>
  <c r="AA48" i="2"/>
  <c r="AC145" i="2"/>
  <c r="AA145" i="2"/>
  <c r="AC28" i="2"/>
  <c r="AA28" i="2"/>
  <c r="AC127" i="2"/>
  <c r="AA127" i="2"/>
  <c r="AC46" i="2"/>
  <c r="AA46" i="2"/>
  <c r="AC109" i="2"/>
  <c r="AA109" i="2"/>
  <c r="AC186" i="2"/>
  <c r="AA186" i="2"/>
  <c r="AC98" i="2"/>
  <c r="AA98" i="2"/>
  <c r="AC6" i="2"/>
  <c r="AA6" i="2"/>
  <c r="AC159" i="2"/>
  <c r="AA159" i="2"/>
  <c r="AC42" i="2"/>
  <c r="AA42" i="2"/>
  <c r="AC29" i="2"/>
  <c r="AA29" i="2"/>
  <c r="AC236" i="2"/>
  <c r="AA236" i="2"/>
  <c r="AC277" i="2"/>
  <c r="AA277" i="2"/>
  <c r="AC215" i="2"/>
  <c r="AA215" i="2"/>
  <c r="AC114" i="2"/>
  <c r="AA114" i="2"/>
  <c r="AC138" i="2"/>
  <c r="AA138" i="2"/>
  <c r="AC120" i="2"/>
  <c r="AA120" i="2"/>
  <c r="AC58" i="2"/>
  <c r="AA58" i="2"/>
  <c r="AC228" i="2"/>
  <c r="AA228" i="2"/>
  <c r="AC218" i="2"/>
  <c r="AA218" i="2"/>
  <c r="AC182" i="2"/>
  <c r="AA182" i="2"/>
  <c r="AC223" i="2"/>
  <c r="AA223" i="2"/>
  <c r="AC266" i="2"/>
  <c r="AA266" i="2"/>
  <c r="AC157" i="2"/>
  <c r="AA157" i="2"/>
  <c r="AC26" i="2"/>
  <c r="AA26" i="2"/>
  <c r="AC131" i="2"/>
  <c r="AA131" i="2"/>
  <c r="AC70" i="2"/>
  <c r="AA70" i="2"/>
  <c r="AC80" i="2"/>
  <c r="AA80" i="2"/>
  <c r="AC146" i="2"/>
  <c r="AA146" i="2"/>
  <c r="AC39" i="2"/>
  <c r="AA39" i="2"/>
  <c r="AC163" i="2"/>
  <c r="AA163" i="2"/>
  <c r="AC197" i="2"/>
  <c r="AA197" i="2"/>
  <c r="AC287" i="2"/>
  <c r="AA287" i="2"/>
  <c r="AC286" i="2"/>
  <c r="AA286" i="2"/>
  <c r="AC105" i="2"/>
  <c r="AA105" i="2"/>
  <c r="AC154" i="2"/>
  <c r="AA154" i="2"/>
  <c r="AC12" i="2"/>
  <c r="AA12" i="2"/>
  <c r="AC72" i="2"/>
  <c r="AA72" i="2"/>
  <c r="AA22" i="2"/>
  <c r="AC243" i="2"/>
  <c r="AA243" i="2"/>
  <c r="AC285" i="2"/>
  <c r="AA285" i="2"/>
  <c r="AC206" i="2"/>
  <c r="AA206" i="2"/>
  <c r="AC235" i="2"/>
  <c r="AA235" i="2"/>
  <c r="AC216" i="2"/>
  <c r="AA216" i="2"/>
  <c r="AC306" i="2"/>
  <c r="AA306" i="2"/>
  <c r="AC222" i="2"/>
  <c r="AA222" i="2"/>
  <c r="AC189" i="2"/>
  <c r="AA189" i="2"/>
  <c r="AC253" i="2"/>
  <c r="AA253" i="2"/>
  <c r="AC161" i="2"/>
  <c r="AA161" i="2"/>
  <c r="AC40" i="2"/>
  <c r="AA40" i="2"/>
  <c r="AC87" i="2"/>
  <c r="AA87" i="2"/>
  <c r="AC86" i="2"/>
  <c r="AA86" i="2"/>
  <c r="AC139" i="2"/>
  <c r="AA139" i="2"/>
  <c r="AC76" i="2"/>
  <c r="AA76" i="2"/>
  <c r="AC275" i="2"/>
  <c r="AA275" i="2"/>
  <c r="AC268" i="2"/>
  <c r="AA268" i="2"/>
  <c r="AC247" i="2"/>
  <c r="AA247" i="2"/>
  <c r="AC41" i="2"/>
  <c r="AA41" i="2"/>
  <c r="AC84" i="2"/>
  <c r="AA84" i="2"/>
  <c r="AC67" i="2"/>
  <c r="AA67" i="2"/>
  <c r="AC214" i="2"/>
  <c r="AA214" i="2"/>
  <c r="AC281" i="2"/>
  <c r="AA281" i="2"/>
  <c r="AC233" i="2"/>
  <c r="AA233" i="2"/>
  <c r="AC238" i="2"/>
  <c r="AA238" i="2"/>
  <c r="AC31" i="2"/>
  <c r="AA31" i="2"/>
  <c r="AC32" i="2"/>
  <c r="AA32" i="2"/>
  <c r="AC104" i="2"/>
  <c r="AA104" i="2"/>
  <c r="AC51" i="2"/>
  <c r="AA51" i="2"/>
  <c r="AC204" i="2"/>
  <c r="AA204" i="2"/>
  <c r="AC276" i="2"/>
  <c r="AA276" i="2"/>
  <c r="AC307" i="2"/>
  <c r="AA307" i="2"/>
  <c r="AC297" i="2"/>
  <c r="AA297" i="2"/>
  <c r="AC75" i="2"/>
  <c r="AA75" i="2"/>
  <c r="AC141" i="2"/>
  <c r="AA141" i="2"/>
  <c r="AC53" i="2"/>
  <c r="AA53" i="2"/>
  <c r="AC147" i="2"/>
  <c r="AA147" i="2"/>
  <c r="AC9" i="2"/>
  <c r="AA9" i="2"/>
  <c r="AC263" i="2"/>
  <c r="AA263" i="2"/>
  <c r="AC130" i="2"/>
  <c r="AA130" i="2"/>
  <c r="AC202" i="2"/>
  <c r="AA202" i="2"/>
  <c r="AC164" i="2"/>
  <c r="AA164" i="2"/>
  <c r="AC245" i="2"/>
  <c r="AA245" i="2"/>
  <c r="AC187" i="2"/>
  <c r="AA187" i="2"/>
  <c r="AC237" i="2"/>
  <c r="AA237" i="2"/>
  <c r="AC56" i="2"/>
  <c r="AA56" i="2"/>
  <c r="AC54" i="2"/>
  <c r="AA54" i="2"/>
  <c r="AC65" i="2"/>
  <c r="AA65" i="2"/>
  <c r="AC121" i="2"/>
  <c r="AA121" i="2"/>
  <c r="AA33" i="2"/>
  <c r="AA90" i="2"/>
  <c r="AA83" i="2"/>
  <c r="AA158" i="2"/>
  <c r="AA128" i="2"/>
  <c r="AA18" i="2"/>
  <c r="AA312" i="2"/>
  <c r="AC3" i="2"/>
  <c r="AA3" i="2"/>
  <c r="AC270" i="2"/>
  <c r="AC258" i="2"/>
  <c r="P87" i="2"/>
  <c r="AC37" i="2"/>
  <c r="AC305" i="2"/>
  <c r="AC152" i="2"/>
  <c r="P45" i="2"/>
  <c r="P162" i="2"/>
  <c r="P41" i="2"/>
  <c r="P96" i="2"/>
  <c r="P117" i="2"/>
  <c r="P281" i="2"/>
  <c r="AC265" i="2"/>
  <c r="P64" i="2"/>
  <c r="P121" i="2"/>
  <c r="P276" i="2"/>
  <c r="P176" i="2"/>
  <c r="AC249" i="2"/>
  <c r="AC16" i="2"/>
  <c r="P113" i="2"/>
  <c r="P145" i="2"/>
  <c r="P153" i="2"/>
  <c r="P106" i="2"/>
  <c r="P142" i="2"/>
  <c r="P139" i="2"/>
  <c r="P28" i="2"/>
  <c r="P24" i="2"/>
  <c r="P92" i="2"/>
  <c r="P25" i="2"/>
  <c r="P81" i="2"/>
  <c r="P84" i="2"/>
  <c r="P177" i="2"/>
  <c r="P212" i="2"/>
  <c r="P271" i="2"/>
  <c r="P164" i="2"/>
  <c r="P182" i="2"/>
  <c r="P213" i="2"/>
  <c r="P218" i="2"/>
  <c r="P192" i="2"/>
  <c r="P179" i="2"/>
  <c r="P224" i="2"/>
  <c r="P222" i="2"/>
  <c r="P249" i="2"/>
  <c r="P190" i="2"/>
  <c r="P308" i="2"/>
  <c r="P225" i="2"/>
  <c r="P268" i="2"/>
  <c r="P223" i="2"/>
  <c r="P167" i="2"/>
  <c r="P243" i="2"/>
  <c r="P305" i="2"/>
  <c r="P312" i="2"/>
  <c r="P219" i="2"/>
  <c r="P214" i="2"/>
  <c r="AC282" i="2"/>
  <c r="AC177" i="2"/>
  <c r="AC310" i="2"/>
  <c r="AC43" i="2"/>
  <c r="P6" i="2"/>
  <c r="P100" i="2"/>
  <c r="P108" i="2"/>
  <c r="P137" i="2"/>
  <c r="P107" i="2"/>
  <c r="P63" i="2"/>
  <c r="P89" i="2"/>
  <c r="P61" i="2"/>
  <c r="P125" i="2"/>
  <c r="P301" i="2"/>
  <c r="P239" i="2"/>
  <c r="AC118" i="2"/>
  <c r="AC14" i="2"/>
  <c r="P14" i="2"/>
  <c r="P112" i="2"/>
  <c r="P90" i="2"/>
  <c r="P156" i="2"/>
  <c r="P82" i="2"/>
  <c r="P97" i="2"/>
  <c r="P29" i="2"/>
  <c r="P129" i="2"/>
  <c r="P44" i="2"/>
  <c r="P57" i="2"/>
  <c r="P53" i="2"/>
  <c r="P126" i="2"/>
  <c r="P65" i="2"/>
  <c r="P80" i="2"/>
  <c r="P22" i="2"/>
  <c r="AC169" i="2"/>
  <c r="P49" i="2"/>
  <c r="P207" i="2"/>
  <c r="P284" i="2"/>
  <c r="P20" i="2"/>
  <c r="P221" i="2"/>
  <c r="P148" i="2"/>
  <c r="P272" i="2"/>
  <c r="P9" i="2"/>
  <c r="P146" i="2"/>
  <c r="P67" i="2"/>
  <c r="P88" i="2"/>
  <c r="P149" i="2"/>
  <c r="P132" i="2"/>
  <c r="P58" i="2"/>
  <c r="P147" i="2"/>
  <c r="P85" i="2"/>
  <c r="P152" i="2"/>
  <c r="P98" i="2"/>
  <c r="P135" i="2"/>
  <c r="P160" i="2"/>
  <c r="P34" i="2"/>
  <c r="P128" i="2"/>
  <c r="P110" i="2"/>
  <c r="P72" i="2"/>
  <c r="P51" i="2"/>
  <c r="P144" i="2"/>
  <c r="P131" i="2"/>
  <c r="P73" i="2"/>
  <c r="P102" i="2"/>
  <c r="P30" i="2"/>
  <c r="P75" i="2"/>
  <c r="P36" i="2"/>
  <c r="P101" i="2"/>
  <c r="P140" i="2"/>
  <c r="P116" i="2"/>
  <c r="P70" i="2"/>
  <c r="P175" i="2"/>
  <c r="P208" i="2"/>
  <c r="P285" i="2"/>
  <c r="P298" i="2"/>
  <c r="P282" i="2"/>
  <c r="P260" i="2"/>
  <c r="P274" i="2"/>
  <c r="P198" i="2"/>
  <c r="P248" i="2"/>
  <c r="P253" i="2"/>
  <c r="P247" i="2"/>
  <c r="P178" i="2"/>
  <c r="P226" i="2"/>
  <c r="P201" i="2"/>
  <c r="P304" i="2"/>
  <c r="P195" i="2"/>
  <c r="P169" i="2"/>
  <c r="P257" i="2"/>
  <c r="P193" i="2"/>
  <c r="P246" i="2"/>
  <c r="P241" i="2"/>
  <c r="P229" i="2"/>
  <c r="P250" i="2"/>
  <c r="P251" i="2"/>
  <c r="P233" i="2"/>
  <c r="P236" i="2"/>
  <c r="P269" i="2"/>
  <c r="P261" i="2"/>
  <c r="P181" i="2"/>
  <c r="P238" i="2"/>
  <c r="P252" i="2"/>
  <c r="P217" i="2"/>
  <c r="P289" i="2"/>
  <c r="P310" i="2"/>
  <c r="P232" i="2"/>
  <c r="P220" i="2"/>
  <c r="P263" i="2"/>
  <c r="P200" i="2"/>
  <c r="P302" i="2"/>
  <c r="P287" i="2"/>
  <c r="P184" i="2"/>
  <c r="P273" i="2"/>
  <c r="P270" i="2"/>
  <c r="P286" i="2"/>
  <c r="P265" i="2"/>
  <c r="P291" i="2"/>
  <c r="P292" i="2"/>
  <c r="P306" i="2"/>
  <c r="P194" i="2"/>
  <c r="P202" i="2"/>
  <c r="P165" i="2"/>
  <c r="P242" i="2"/>
  <c r="P172" i="2"/>
  <c r="P187" i="2"/>
  <c r="P254" i="2"/>
  <c r="P255" i="2"/>
  <c r="P259" i="2"/>
  <c r="P204" i="2"/>
  <c r="P279" i="2"/>
  <c r="P288" i="2"/>
  <c r="P23" i="2"/>
  <c r="P197" i="2"/>
  <c r="P170" i="2"/>
  <c r="P210" i="2"/>
  <c r="P196" i="2"/>
  <c r="P118" i="2"/>
  <c r="P111" i="2"/>
  <c r="P141" i="2"/>
  <c r="P37" i="2"/>
  <c r="P166" i="2"/>
  <c r="P309" i="2"/>
  <c r="P283" i="2"/>
  <c r="P296" i="2"/>
  <c r="P215" i="2"/>
  <c r="P264" i="2"/>
  <c r="P11" i="2"/>
  <c r="P205" i="2"/>
  <c r="P231" i="2"/>
  <c r="P19" i="2"/>
  <c r="P158" i="2"/>
  <c r="P115" i="2"/>
  <c r="P258" i="2"/>
  <c r="P244" i="2"/>
  <c r="P303" i="2"/>
  <c r="P189" i="2"/>
  <c r="P16" i="2"/>
  <c r="P15" i="2"/>
  <c r="P8" i="2"/>
  <c r="P150" i="2"/>
  <c r="P105" i="2"/>
  <c r="P95" i="2"/>
  <c r="P155" i="2"/>
  <c r="P103" i="2"/>
  <c r="P151" i="2"/>
  <c r="P74" i="2"/>
  <c r="P114" i="2"/>
  <c r="P76" i="2"/>
  <c r="P157" i="2"/>
  <c r="P120" i="2"/>
  <c r="P48" i="2"/>
  <c r="P133" i="2"/>
  <c r="P69" i="2"/>
  <c r="P91" i="2"/>
  <c r="P127" i="2"/>
  <c r="P122" i="2"/>
  <c r="P83" i="2"/>
  <c r="P78" i="2"/>
  <c r="P99" i="2"/>
  <c r="P26" i="2"/>
  <c r="P77" i="2"/>
  <c r="P33" i="2"/>
  <c r="P40" i="2"/>
  <c r="P267" i="2"/>
  <c r="P237" i="2"/>
  <c r="P188" i="2"/>
  <c r="P171" i="2"/>
  <c r="P294" i="2"/>
  <c r="P290" i="2"/>
  <c r="P300" i="2"/>
  <c r="P206" i="2"/>
  <c r="P203" i="2"/>
  <c r="P293" i="2"/>
  <c r="P186" i="2"/>
  <c r="P277" i="2"/>
  <c r="P280" i="2"/>
  <c r="P275" i="2"/>
  <c r="P228" i="2"/>
  <c r="P143" i="2"/>
  <c r="P12" i="2"/>
  <c r="P5" i="2"/>
  <c r="P50" i="2"/>
  <c r="P104" i="2"/>
  <c r="P32" i="2"/>
  <c r="P42" i="2"/>
  <c r="P7" i="2"/>
  <c r="P4" i="2"/>
  <c r="P138" i="2"/>
  <c r="P47" i="2"/>
  <c r="P35" i="2"/>
  <c r="P43" i="2"/>
  <c r="P119" i="2"/>
  <c r="P299" i="2"/>
  <c r="P234" i="2"/>
  <c r="P173" i="2"/>
  <c r="P183" i="2"/>
  <c r="P199" i="2"/>
  <c r="P209" i="2"/>
  <c r="P295" i="2"/>
  <c r="P297" i="2"/>
  <c r="P256" i="2"/>
  <c r="P21" i="2"/>
  <c r="P17" i="2"/>
  <c r="P79" i="2"/>
  <c r="P86" i="2"/>
  <c r="P60" i="2"/>
  <c r="P235" i="2"/>
  <c r="P18" i="2"/>
  <c r="P39" i="2"/>
  <c r="P31" i="2"/>
  <c r="P71" i="2"/>
  <c r="P68" i="2"/>
  <c r="P161" i="2"/>
  <c r="P134" i="2"/>
  <c r="P66" i="2"/>
  <c r="P240" i="2"/>
  <c r="P307" i="2"/>
  <c r="P191" i="2"/>
  <c r="P278" i="2"/>
  <c r="P13" i="2"/>
  <c r="P10" i="2"/>
  <c r="P52" i="2"/>
  <c r="P59" i="2"/>
  <c r="P159" i="2"/>
  <c r="P130" i="2"/>
  <c r="P56" i="2"/>
  <c r="P124" i="2"/>
  <c r="P93" i="2"/>
  <c r="P55" i="2"/>
  <c r="P136" i="2"/>
  <c r="P54" i="2"/>
  <c r="P46" i="2"/>
  <c r="P27" i="2"/>
  <c r="P62" i="2"/>
  <c r="P94" i="2"/>
  <c r="P38" i="2"/>
  <c r="P109" i="2"/>
  <c r="P185" i="2"/>
  <c r="P174" i="2"/>
  <c r="P230" i="2"/>
  <c r="P311" i="2"/>
  <c r="P262" i="2"/>
  <c r="P216" i="2"/>
  <c r="P168" i="2"/>
  <c r="P163" i="2"/>
  <c r="P245" i="2"/>
  <c r="P180" i="2"/>
  <c r="P211" i="2"/>
  <c r="P266" i="2"/>
  <c r="P227" i="2"/>
  <c r="P154" i="2"/>
  <c r="P3" i="2"/>
  <c r="A3" i="2" s="1"/>
  <c r="AC100" i="2"/>
  <c r="AC291" i="2"/>
  <c r="AC195" i="2"/>
  <c r="AC239" i="2"/>
  <c r="AC257" i="2"/>
  <c r="AC279" i="2"/>
  <c r="AC23" i="2"/>
  <c r="AC203" i="2"/>
  <c r="AC185" i="2"/>
  <c r="AC240" i="2"/>
  <c r="AC21" i="2"/>
  <c r="AC174" i="2"/>
  <c r="AC200" i="2"/>
  <c r="AC290" i="2"/>
  <c r="AC259" i="2"/>
  <c r="AC212" i="2"/>
  <c r="AC188" i="2"/>
  <c r="AC132" i="2"/>
  <c r="AC225" i="2"/>
  <c r="AC165" i="2"/>
  <c r="AC116" i="2"/>
  <c r="AC283" i="2"/>
  <c r="AC250" i="2"/>
  <c r="AC168" i="2"/>
  <c r="AC162" i="2"/>
  <c r="AC295" i="2"/>
  <c r="AC167" i="2"/>
  <c r="AC69" i="2"/>
  <c r="AC184" i="2"/>
  <c r="AC123" i="2"/>
  <c r="AC89" i="2"/>
  <c r="AC66" i="2"/>
  <c r="AC173" i="2"/>
  <c r="AC176" i="2"/>
  <c r="AC244" i="2"/>
  <c r="AC144" i="2"/>
  <c r="AC4" i="2"/>
  <c r="AC125" i="2"/>
  <c r="AC82" i="2"/>
  <c r="AC63" i="2"/>
  <c r="AC93" i="2"/>
  <c r="AC220" i="2"/>
  <c r="AC78" i="2"/>
  <c r="AC52" i="2"/>
  <c r="AC137" i="2"/>
  <c r="AC262" i="2"/>
  <c r="AC91" i="2"/>
  <c r="AC224" i="2"/>
  <c r="AC47" i="2"/>
  <c r="AC107" i="2"/>
  <c r="AC304" i="2"/>
  <c r="AC190" i="2"/>
  <c r="AC103" i="2"/>
  <c r="AC234" i="2"/>
  <c r="AC142" i="2"/>
  <c r="AC191" i="2"/>
  <c r="AC117" i="2"/>
  <c r="AC300" i="2"/>
  <c r="X296" i="2"/>
  <c r="X268" i="2"/>
  <c r="X42" i="2"/>
  <c r="X147" i="2"/>
  <c r="X207" i="2"/>
  <c r="X290" i="2"/>
  <c r="X252" i="2"/>
  <c r="X91" i="2"/>
  <c r="X34" i="2"/>
  <c r="X200" i="2"/>
  <c r="X6" i="2"/>
  <c r="X212" i="2"/>
  <c r="X61" i="2"/>
  <c r="X17" i="2"/>
  <c r="X241" i="2"/>
  <c r="X55" i="2"/>
  <c r="X271" i="2"/>
  <c r="X134" i="2"/>
  <c r="X205" i="2"/>
  <c r="X272" i="2"/>
  <c r="X234" i="2"/>
  <c r="X58" i="2"/>
  <c r="X156" i="2"/>
  <c r="X122" i="2"/>
  <c r="X113" i="2"/>
  <c r="X24" i="2"/>
  <c r="X170" i="2"/>
  <c r="X254" i="2"/>
  <c r="X48" i="2"/>
  <c r="X53" i="2"/>
  <c r="X29" i="2"/>
  <c r="X8" i="2"/>
  <c r="X177" i="2"/>
  <c r="X46" i="2"/>
  <c r="X191" i="2"/>
  <c r="X305" i="2"/>
  <c r="X85" i="2"/>
  <c r="X179" i="2"/>
  <c r="X302" i="2"/>
  <c r="X14" i="2"/>
  <c r="X308" i="2"/>
  <c r="X233" i="2"/>
  <c r="X159" i="2"/>
  <c r="X256" i="2"/>
  <c r="X164" i="2"/>
  <c r="X209" i="2"/>
  <c r="X126" i="2"/>
  <c r="X100" i="2"/>
  <c r="X280" i="2"/>
  <c r="X106" i="2"/>
  <c r="X281" i="2"/>
  <c r="X300" i="2"/>
  <c r="X309" i="2"/>
  <c r="X138" i="2"/>
  <c r="X102" i="2"/>
  <c r="X208" i="2"/>
  <c r="X119" i="2"/>
  <c r="X261" i="2"/>
  <c r="X185" i="2"/>
  <c r="X213" i="2"/>
  <c r="X168" i="2"/>
  <c r="X307" i="2"/>
  <c r="X196" i="2"/>
  <c r="X95" i="2"/>
  <c r="X276" i="2"/>
  <c r="X38" i="2"/>
  <c r="X171" i="2"/>
  <c r="X166" i="2"/>
  <c r="X238" i="2"/>
  <c r="X237" i="2"/>
  <c r="X31" i="2"/>
  <c r="X32" i="2"/>
  <c r="X88" i="2"/>
  <c r="X49" i="2"/>
  <c r="X72" i="2"/>
  <c r="X203" i="2"/>
  <c r="X75" i="2"/>
  <c r="X57" i="2"/>
  <c r="X181" i="2"/>
  <c r="X79" i="2"/>
  <c r="X71" i="2"/>
  <c r="X99" i="2"/>
  <c r="X251" i="2"/>
  <c r="X227" i="2"/>
  <c r="X303" i="2"/>
  <c r="X262" i="2"/>
  <c r="X78" i="2"/>
  <c r="X142" i="2"/>
  <c r="X69" i="2"/>
  <c r="X97" i="2"/>
  <c r="X109" i="2"/>
  <c r="X291" i="2"/>
  <c r="X153" i="2"/>
  <c r="X141" i="2"/>
  <c r="X9" i="2"/>
  <c r="X180" i="2"/>
  <c r="X278" i="2"/>
  <c r="X63" i="2"/>
  <c r="X94" i="2"/>
  <c r="X10" i="2"/>
  <c r="X214" i="2"/>
  <c r="X220" i="2"/>
  <c r="X65" i="2"/>
  <c r="X199" i="2"/>
  <c r="X295" i="2"/>
  <c r="X190" i="2"/>
  <c r="X133" i="2"/>
  <c r="X165" i="2"/>
  <c r="X231" i="2"/>
  <c r="X240" i="2"/>
  <c r="X28" i="2"/>
  <c r="X127" i="2"/>
  <c r="X52" i="2"/>
  <c r="X239" i="2"/>
  <c r="X242" i="2"/>
  <c r="X103" i="2"/>
  <c r="X284" i="2"/>
  <c r="X188" i="2"/>
  <c r="X311" i="2"/>
  <c r="X5" i="2"/>
  <c r="X154" i="2"/>
  <c r="X158" i="2"/>
  <c r="X104" i="2"/>
  <c r="X68" i="2"/>
  <c r="X135" i="2"/>
  <c r="X101" i="2"/>
  <c r="X283" i="2"/>
  <c r="X244" i="2"/>
  <c r="X297" i="2"/>
  <c r="X60" i="2"/>
  <c r="X146" i="2"/>
  <c r="X115" i="2"/>
  <c r="X136" i="2"/>
  <c r="X198" i="2"/>
  <c r="X232" i="2"/>
  <c r="X277" i="2"/>
  <c r="X172" i="2"/>
  <c r="X288" i="2"/>
  <c r="X145" i="2"/>
  <c r="X82" i="2"/>
  <c r="X66" i="2"/>
  <c r="X81" i="2"/>
  <c r="X267" i="2"/>
  <c r="X204" i="2"/>
  <c r="X282" i="2"/>
  <c r="X149" i="2"/>
  <c r="X310" i="2"/>
  <c r="X274" i="2"/>
  <c r="X270" i="2"/>
  <c r="X306" i="2"/>
  <c r="X114" i="2"/>
  <c r="X120" i="2"/>
  <c r="X30" i="2"/>
  <c r="X121" i="2"/>
  <c r="X294" i="2"/>
  <c r="X152" i="2"/>
  <c r="X189" i="2"/>
  <c r="X253" i="2"/>
  <c r="X161" i="2"/>
  <c r="X116" i="2"/>
  <c r="X125" i="2"/>
  <c r="X40" i="2"/>
  <c r="X87" i="2"/>
  <c r="X86" i="2"/>
  <c r="X139" i="2"/>
  <c r="X76" i="2"/>
  <c r="X23" i="2"/>
  <c r="X221" i="2"/>
  <c r="X25" i="2"/>
  <c r="X202" i="2"/>
  <c r="X215" i="2"/>
  <c r="X74" i="2"/>
  <c r="X105" i="2"/>
  <c r="X35" i="2"/>
  <c r="X132" i="2"/>
  <c r="X67" i="2"/>
  <c r="X211" i="2"/>
  <c r="X257" i="2"/>
  <c r="X275" i="2"/>
  <c r="X36" i="2"/>
  <c r="X51" i="2"/>
  <c r="X279" i="2"/>
  <c r="X230" i="2"/>
  <c r="X264" i="2"/>
  <c r="X41" i="2"/>
  <c r="X243" i="2"/>
  <c r="X285" i="2"/>
  <c r="X206" i="2"/>
  <c r="X235" i="2"/>
  <c r="X167" i="2"/>
  <c r="X64" i="2"/>
  <c r="X299" i="2"/>
  <c r="X39" i="2"/>
  <c r="A301" i="2" l="1"/>
  <c r="A310" i="2"/>
  <c r="A307" i="2"/>
  <c r="A282" i="2"/>
  <c r="A302" i="2"/>
  <c r="A258" i="2"/>
  <c r="A213" i="2"/>
  <c r="A306" i="2"/>
  <c r="A270" i="2"/>
  <c r="A308" i="2"/>
  <c r="A285" i="2"/>
  <c r="A300" i="2"/>
  <c r="A262" i="2"/>
  <c r="A271" i="2"/>
  <c r="A221" i="2"/>
  <c r="A253" i="2"/>
  <c r="A243" i="2"/>
  <c r="A234" i="2"/>
  <c r="A252" i="2"/>
  <c r="A232" i="2"/>
  <c r="A220" i="2"/>
  <c r="A298" i="2"/>
  <c r="A281" i="2"/>
  <c r="A259" i="2"/>
  <c r="A168" i="2"/>
  <c r="A268" i="2"/>
  <c r="A311" i="2"/>
  <c r="A186" i="2"/>
  <c r="A296" i="2"/>
  <c r="A201" i="2"/>
  <c r="A176" i="2"/>
  <c r="A286" i="2"/>
  <c r="A256" i="2"/>
  <c r="A225" i="2"/>
  <c r="A283" i="2"/>
  <c r="A289" i="2"/>
  <c r="A299" i="2"/>
  <c r="A248" i="2"/>
  <c r="A227" i="2"/>
  <c r="A265" i="2"/>
  <c r="A280" i="2"/>
  <c r="A272" i="2"/>
  <c r="A167" i="2"/>
  <c r="A180" i="2"/>
  <c r="A199" i="2"/>
  <c r="A211" i="2"/>
  <c r="A237" i="2"/>
  <c r="A231" i="2"/>
  <c r="A247" i="2"/>
  <c r="A228" i="2"/>
  <c r="A209" i="2"/>
  <c r="A274" i="2"/>
  <c r="A193" i="2"/>
  <c r="A203" i="2"/>
  <c r="A245" i="2"/>
  <c r="A190" i="2"/>
  <c r="A305" i="2"/>
  <c r="A172" i="2"/>
  <c r="A287" i="2"/>
  <c r="A241" i="2"/>
  <c r="A175" i="2"/>
  <c r="A263" i="2"/>
  <c r="A205" i="2"/>
  <c r="A212" i="2"/>
  <c r="A236" i="2"/>
  <c r="A264" i="2"/>
  <c r="A179" i="2"/>
  <c r="A293" i="2"/>
  <c r="A269" i="2"/>
  <c r="A266" i="2"/>
  <c r="A278" i="2"/>
  <c r="A312" i="2"/>
  <c r="A304" i="2"/>
  <c r="A294" i="2"/>
  <c r="A188" i="2"/>
  <c r="A292" i="2"/>
  <c r="A214" i="2"/>
  <c r="A166" i="2"/>
  <c r="A257" i="2"/>
  <c r="A219" i="2"/>
  <c r="A197" i="2"/>
  <c r="A215" i="2"/>
  <c r="A222" i="2"/>
  <c r="A184" i="2"/>
  <c r="A255" i="2"/>
  <c r="A173" i="2"/>
  <c r="A164" i="2"/>
  <c r="A169" i="2"/>
  <c r="A229" i="2"/>
  <c r="A202" i="2"/>
  <c r="A196" i="2"/>
  <c r="A240" i="2"/>
  <c r="A194" i="2"/>
  <c r="A183" i="2"/>
  <c r="A249" i="2"/>
  <c r="A195" i="2"/>
  <c r="A279" i="2"/>
  <c r="A170" i="2"/>
  <c r="A276" i="2"/>
  <c r="A185" i="2"/>
  <c r="A192" i="2"/>
  <c r="A174" i="2"/>
  <c r="A250" i="2"/>
  <c r="A238" i="2"/>
  <c r="A198" i="2"/>
  <c r="A223" i="2"/>
  <c r="A218" i="2"/>
  <c r="A233" i="2"/>
  <c r="A191" i="2"/>
  <c r="A254" i="2"/>
  <c r="A291" i="2"/>
  <c r="A216" i="2"/>
  <c r="A261" i="2"/>
  <c r="A275" i="2"/>
  <c r="A260" i="2"/>
  <c r="A239" i="2"/>
  <c r="A303" i="2"/>
  <c r="A226" i="2"/>
  <c r="A251" i="2"/>
  <c r="A177" i="2"/>
  <c r="A244" i="2"/>
  <c r="A165" i="2"/>
  <c r="A207" i="2"/>
  <c r="A242" i="2"/>
  <c r="A230" i="2"/>
  <c r="A267" i="2"/>
  <c r="A309" i="2"/>
  <c r="A290" i="2"/>
  <c r="A178" i="2"/>
  <c r="A171" i="2"/>
  <c r="A288" i="2"/>
  <c r="A187" i="2"/>
  <c r="A224" i="2"/>
  <c r="A206" i="2"/>
  <c r="A273" i="2"/>
  <c r="A277" i="2"/>
  <c r="A204" i="2"/>
  <c r="A210" i="2"/>
  <c r="A284" i="2"/>
  <c r="A208" i="2"/>
  <c r="A217" i="2"/>
  <c r="A163" i="2"/>
  <c r="A189" i="2"/>
  <c r="A295" i="2"/>
  <c r="A235" i="2"/>
  <c r="A297" i="2"/>
  <c r="A181" i="2"/>
  <c r="A246" i="2"/>
  <c r="A200" i="2"/>
  <c r="A182" i="2"/>
  <c r="A144" i="2"/>
  <c r="A96" i="2"/>
  <c r="A83" i="2"/>
  <c r="A95" i="2"/>
  <c r="A142" i="2"/>
  <c r="A57" i="2"/>
  <c r="A143" i="2"/>
  <c r="A152" i="2"/>
  <c r="A74" i="2"/>
  <c r="A133" i="2"/>
  <c r="A160" i="2"/>
  <c r="A130" i="2"/>
  <c r="A113" i="2"/>
  <c r="A124" i="2"/>
  <c r="A86" i="2"/>
  <c r="A114" i="2"/>
  <c r="A123" i="2"/>
  <c r="A137" i="2"/>
  <c r="A155" i="2"/>
  <c r="A128" i="2"/>
  <c r="A69" i="2"/>
  <c r="A153" i="2"/>
  <c r="A159" i="2"/>
  <c r="A136" i="2"/>
  <c r="A145" i="2"/>
  <c r="A101" i="2"/>
  <c r="A58" i="2"/>
  <c r="A147" i="2"/>
  <c r="A125" i="2"/>
  <c r="A140" i="2"/>
  <c r="A119" i="2"/>
  <c r="A77" i="2"/>
  <c r="A146" i="2"/>
  <c r="A107" i="2"/>
  <c r="A148" i="2"/>
  <c r="A71" i="2"/>
  <c r="A103" i="2"/>
  <c r="A61" i="2"/>
  <c r="A59" i="2"/>
  <c r="A110" i="2"/>
  <c r="A105" i="2"/>
  <c r="A100" i="2"/>
  <c r="A84" i="2"/>
  <c r="A28" i="2"/>
  <c r="A157" i="2"/>
  <c r="A45" i="2"/>
  <c r="A132" i="2"/>
  <c r="A112" i="2"/>
  <c r="A141" i="2"/>
  <c r="A111" i="2"/>
  <c r="A158" i="2"/>
  <c r="A93" i="2"/>
  <c r="A108" i="2"/>
  <c r="A72" i="2"/>
  <c r="A32" i="2"/>
  <c r="A47" i="2"/>
  <c r="A156" i="2"/>
  <c r="A162" i="2"/>
  <c r="A138" i="2"/>
  <c r="A21" i="2"/>
  <c r="A122" i="2"/>
  <c r="A109" i="2"/>
  <c r="A53" i="2"/>
  <c r="A139" i="2"/>
  <c r="A68" i="2"/>
  <c r="A106" i="2"/>
  <c r="A50" i="2"/>
  <c r="A97" i="2"/>
  <c r="A73" i="2"/>
  <c r="A60" i="2"/>
  <c r="A26" i="2"/>
  <c r="A81" i="2"/>
  <c r="A118" i="2"/>
  <c r="A85" i="2"/>
  <c r="A120" i="2"/>
  <c r="A161" i="2"/>
  <c r="A98" i="2"/>
  <c r="A62" i="2"/>
  <c r="A48" i="2"/>
  <c r="A43" i="2"/>
  <c r="A154" i="2"/>
  <c r="A116" i="2"/>
  <c r="A31" i="2"/>
  <c r="A99" i="2"/>
  <c r="A88" i="2"/>
  <c r="A151" i="2"/>
  <c r="A127" i="2"/>
  <c r="A46" i="2"/>
  <c r="A94" i="2"/>
  <c r="A27" i="2"/>
  <c r="A44" i="2"/>
  <c r="A149" i="2"/>
  <c r="A41" i="2"/>
  <c r="A75" i="2"/>
  <c r="A40" i="2"/>
  <c r="A23" i="2"/>
  <c r="A134" i="2"/>
  <c r="A129" i="2"/>
  <c r="A104" i="2"/>
  <c r="A76" i="2"/>
  <c r="A34" i="2"/>
  <c r="A102" i="2"/>
  <c r="A89" i="2"/>
  <c r="A35" i="2"/>
  <c r="A39" i="2"/>
  <c r="A22" i="2"/>
  <c r="A131" i="2"/>
  <c r="A78" i="2"/>
  <c r="A52" i="2"/>
  <c r="A63" i="2"/>
  <c r="A24" i="2"/>
  <c r="A30" i="2"/>
  <c r="A49" i="2"/>
  <c r="A55" i="2"/>
  <c r="A38" i="2"/>
  <c r="A135" i="2"/>
  <c r="A36" i="2"/>
  <c r="A29" i="2"/>
  <c r="A66" i="2"/>
  <c r="A25" i="2"/>
  <c r="A115" i="2"/>
  <c r="A65" i="2"/>
  <c r="A91" i="2"/>
  <c r="A17" i="2"/>
  <c r="A5" i="2"/>
  <c r="A121" i="2"/>
  <c r="A64" i="2"/>
  <c r="A80" i="2"/>
  <c r="A42" i="2"/>
  <c r="A117" i="2"/>
  <c r="A82" i="2"/>
  <c r="A33" i="2"/>
  <c r="A51" i="2"/>
  <c r="A37" i="2"/>
  <c r="A92" i="2"/>
  <c r="A87" i="2"/>
  <c r="A126" i="2"/>
  <c r="A150" i="2"/>
  <c r="A90" i="2"/>
  <c r="A70" i="2"/>
  <c r="A67" i="2"/>
  <c r="A79" i="2"/>
  <c r="A56" i="2"/>
  <c r="A54" i="2"/>
  <c r="A10" i="2"/>
  <c r="A8" i="2"/>
  <c r="A18" i="2"/>
  <c r="A16" i="2"/>
  <c r="A12" i="2"/>
  <c r="A13" i="2"/>
  <c r="A15" i="2"/>
  <c r="A9" i="2"/>
  <c r="A14" i="2"/>
  <c r="A11" i="2"/>
  <c r="A4" i="2"/>
  <c r="A20" i="2"/>
  <c r="A6" i="2"/>
  <c r="A7" i="2"/>
  <c r="A19" i="2"/>
  <c r="I13" i="5" l="1"/>
  <c r="Q62" i="5"/>
  <c r="B79" i="5"/>
  <c r="B75" i="5"/>
  <c r="J51" i="5"/>
  <c r="B57" i="5"/>
  <c r="B53" i="5"/>
  <c r="I35" i="5"/>
  <c r="C29" i="5"/>
  <c r="C18" i="5"/>
  <c r="B20" i="5"/>
  <c r="B9" i="5"/>
  <c r="P64" i="5"/>
  <c r="J62" i="5"/>
  <c r="I68" i="5"/>
  <c r="J55" i="5"/>
  <c r="I42" i="5"/>
  <c r="C40" i="5"/>
  <c r="B46" i="5"/>
  <c r="B31" i="5"/>
  <c r="J11" i="5"/>
  <c r="J7" i="5"/>
  <c r="I75" i="5"/>
  <c r="I79" i="5"/>
  <c r="J66" i="5"/>
  <c r="Q55" i="5"/>
  <c r="C77" i="5"/>
  <c r="P42" i="5"/>
  <c r="P46" i="5"/>
  <c r="Q40" i="5"/>
  <c r="I46" i="5"/>
  <c r="Q33" i="5"/>
  <c r="Q29" i="5"/>
  <c r="B42" i="5"/>
  <c r="Q22" i="5"/>
  <c r="P20" i="5"/>
  <c r="B35" i="5"/>
  <c r="I24" i="5"/>
  <c r="P9" i="5"/>
  <c r="B24" i="5"/>
  <c r="I9" i="5"/>
  <c r="C11" i="5"/>
  <c r="P68" i="5"/>
  <c r="C73" i="5"/>
  <c r="I53" i="5"/>
  <c r="B64" i="5"/>
  <c r="J40" i="5"/>
  <c r="I31" i="5"/>
  <c r="J33" i="5"/>
  <c r="J22" i="5"/>
  <c r="C7" i="5"/>
  <c r="B68" i="3"/>
  <c r="J73" i="5"/>
  <c r="I64" i="5"/>
  <c r="I57" i="5"/>
  <c r="Q44" i="5"/>
  <c r="P35" i="5"/>
  <c r="J44" i="5"/>
  <c r="C44" i="5"/>
  <c r="J18" i="5"/>
  <c r="C22" i="5"/>
  <c r="Q7" i="5"/>
  <c r="J77" i="5"/>
  <c r="Q66" i="5"/>
  <c r="Q51" i="5"/>
  <c r="P57" i="5"/>
  <c r="P53" i="5"/>
  <c r="B68" i="5"/>
  <c r="C66" i="5"/>
  <c r="C62" i="5"/>
  <c r="P31" i="5"/>
  <c r="C55" i="5"/>
  <c r="C51" i="5"/>
  <c r="Q18" i="5"/>
  <c r="P24" i="5"/>
  <c r="J29" i="5"/>
  <c r="I20" i="5"/>
  <c r="C33" i="5"/>
  <c r="P13" i="5"/>
  <c r="Q11" i="5"/>
  <c r="B13" i="5"/>
  <c r="C62" i="3"/>
  <c r="Q66" i="3"/>
  <c r="B75" i="3"/>
  <c r="B79" i="3"/>
  <c r="P68" i="3"/>
  <c r="J77" i="3"/>
  <c r="C73" i="3"/>
  <c r="I68" i="3"/>
  <c r="C66" i="3"/>
  <c r="I79" i="3"/>
  <c r="Q62" i="3"/>
  <c r="J66" i="3"/>
  <c r="J62" i="3"/>
  <c r="B64" i="3"/>
  <c r="I75" i="3"/>
  <c r="J73" i="3"/>
  <c r="P64" i="3"/>
  <c r="C77" i="3"/>
  <c r="I64" i="3"/>
  <c r="C55" i="3"/>
  <c r="J22" i="3"/>
  <c r="Q51" i="3"/>
  <c r="I57" i="3"/>
  <c r="C51" i="3"/>
  <c r="P53" i="3"/>
  <c r="I53" i="3"/>
  <c r="B53" i="3"/>
  <c r="P57" i="3"/>
  <c r="J55" i="3"/>
  <c r="C44" i="3"/>
  <c r="Q55" i="3"/>
  <c r="J51" i="3"/>
  <c r="B57" i="3"/>
  <c r="Q44" i="3"/>
  <c r="C40" i="3"/>
  <c r="J33" i="3"/>
  <c r="P42" i="3"/>
  <c r="J44" i="3"/>
  <c r="Q40" i="3"/>
  <c r="I42" i="3"/>
  <c r="J40" i="3"/>
  <c r="B42" i="3"/>
  <c r="C29" i="3"/>
  <c r="P46" i="3"/>
  <c r="I46" i="3"/>
  <c r="B46" i="3"/>
  <c r="J29" i="3"/>
  <c r="P31" i="3"/>
  <c r="C33" i="3"/>
  <c r="Q29" i="3"/>
  <c r="I31" i="3"/>
  <c r="Q33" i="3"/>
  <c r="B31" i="3"/>
  <c r="P20" i="3"/>
  <c r="P35" i="3"/>
  <c r="I35" i="3"/>
  <c r="B35" i="3"/>
  <c r="P24" i="3"/>
  <c r="Q22" i="3"/>
  <c r="Q18" i="3"/>
  <c r="Q7" i="3"/>
  <c r="P9" i="3"/>
  <c r="P13" i="3"/>
  <c r="Q11" i="3"/>
  <c r="C22" i="3"/>
  <c r="B20" i="3"/>
  <c r="B24" i="3"/>
  <c r="J18" i="3"/>
  <c r="C18" i="3"/>
  <c r="I20" i="3"/>
  <c r="I13" i="3"/>
  <c r="I24" i="3"/>
  <c r="I9" i="3"/>
  <c r="J11" i="3"/>
  <c r="C11" i="3"/>
  <c r="B13" i="3"/>
  <c r="B9" i="3"/>
  <c r="C7" i="3"/>
  <c r="J7" i="3"/>
</calcChain>
</file>

<file path=xl/sharedStrings.xml><?xml version="1.0" encoding="utf-8"?>
<sst xmlns="http://schemas.openxmlformats.org/spreadsheetml/2006/main" count="65" uniqueCount="23">
  <si>
    <t>a+b</t>
    <phoneticPr fontId="1"/>
  </si>
  <si>
    <t>a*b</t>
    <phoneticPr fontId="1"/>
  </si>
  <si>
    <t>展開（難易度：★☆☆）</t>
    <rPh sb="0" eb="2">
      <t>テンカイ</t>
    </rPh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</si>
  <si>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</si>
  <si>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</si>
  <si>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</si>
  <si>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</si>
  <si>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</si>
  <si>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</si>
  <si>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</si>
  <si>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(++)</t>
    </r>
    <rPh sb="0" eb="2">
      <t>ニンイ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</si>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</sst>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Thensu Italic"/>
    </font>
    <font>
      <sz val="18"/>
      <color theme="0"/>
      <name val="Fujiwara Math ROMAN-italic"/>
      <family val="3"/>
    </font>
    <font>
      <sz val="11"/>
      <color rgb="FFFF0000"/>
      <name val="Thensu Italic"/>
    </font>
    <font>
      <sz val="18"/>
      <color rgb="FFFF0000"/>
      <name val="Fujiwara Math ROMAN-italic"/>
      <family val="3"/>
    </font>
    <font>
      <b/>
      <sz val="11"/>
      <color rgb="FFFF0000"/>
      <name val="ＭＳ Ｐゴシック"/>
      <family val="2"/>
      <charset val="128"/>
      <scheme val="minor"/>
    </font>
    <font>
      <b/>
      <sz val="18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176" fontId="7" fillId="2" borderId="0" xfId="0" applyNumberFormat="1" applyFont="1" applyFill="1" applyAlignment="1">
      <alignment horizontal="center" vertical="top"/>
    </xf>
    <xf numFmtId="0" fontId="0" fillId="3" borderId="0" xfId="0" applyFill="1">
      <alignment vertical="center"/>
    </xf>
    <xf numFmtId="0" fontId="16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20" fillId="3" borderId="0" xfId="0" applyFont="1" applyFill="1" applyAlignment="1">
      <alignment horizontal="right" vertical="center"/>
    </xf>
    <xf numFmtId="0" fontId="20" fillId="3" borderId="0" xfId="0" applyFont="1" applyFill="1">
      <alignment vertical="center"/>
    </xf>
    <xf numFmtId="0" fontId="21" fillId="3" borderId="0" xfId="0" applyFont="1" applyFill="1">
      <alignment vertical="center"/>
    </xf>
    <xf numFmtId="0" fontId="22" fillId="3" borderId="0" xfId="0" applyFont="1" applyFill="1" applyAlignment="1">
      <alignment horizontal="right" vertical="center"/>
    </xf>
    <xf numFmtId="0" fontId="2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2"/>
  <sheetViews>
    <sheetView topLeftCell="V1" workbookViewId="0">
      <selection activeCell="AB3" sqref="AB3:AB312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6.75" style="1" bestFit="1" customWidth="1"/>
    <col min="5" max="5" width="3.5" style="1" bestFit="1" customWidth="1"/>
    <col min="6" max="6" width="5.25" style="1" bestFit="1" customWidth="1"/>
    <col min="7" max="7" width="6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19.375" bestFit="1" customWidth="1"/>
    <col min="29" max="29" width="12.75" bestFit="1" customWidth="1"/>
    <col min="30" max="30" width="30.5" bestFit="1" customWidth="1"/>
  </cols>
  <sheetData>
    <row r="1" spans="1:30" ht="14.25">
      <c r="A1" s="13">
        <v>1</v>
      </c>
      <c r="B1" s="13">
        <v>9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</row>
    <row r="2" spans="1:30" ht="14.25">
      <c r="A2" s="13"/>
      <c r="B2" s="13" t="s">
        <v>3</v>
      </c>
      <c r="C2" s="13" t="s">
        <v>4</v>
      </c>
      <c r="D2" s="13"/>
      <c r="E2" s="13" t="s">
        <v>5</v>
      </c>
      <c r="F2" s="13" t="s">
        <v>4</v>
      </c>
      <c r="G2" s="13"/>
      <c r="H2" s="13"/>
      <c r="I2" s="13"/>
      <c r="J2" s="13"/>
      <c r="K2" s="13" t="s">
        <v>6</v>
      </c>
      <c r="L2" s="13" t="s">
        <v>7</v>
      </c>
      <c r="M2" s="13" t="s">
        <v>8</v>
      </c>
      <c r="N2" s="13" t="s">
        <v>9</v>
      </c>
      <c r="O2" s="13" t="s">
        <v>10</v>
      </c>
      <c r="P2" s="13"/>
      <c r="Q2" s="13" t="s">
        <v>11</v>
      </c>
      <c r="R2" s="13" t="s">
        <v>12</v>
      </c>
      <c r="S2" s="13" t="s">
        <v>0</v>
      </c>
      <c r="T2" s="13" t="s">
        <v>1</v>
      </c>
      <c r="U2" s="13" t="s">
        <v>13</v>
      </c>
      <c r="V2" s="13" t="s">
        <v>14</v>
      </c>
      <c r="W2" s="13" t="s">
        <v>15</v>
      </c>
      <c r="X2" s="14"/>
      <c r="Y2" s="13" t="s">
        <v>16</v>
      </c>
      <c r="Z2" s="13" t="s">
        <v>17</v>
      </c>
      <c r="AA2" s="14"/>
      <c r="AB2" s="14"/>
      <c r="AC2" s="14"/>
      <c r="AD2" s="14"/>
    </row>
    <row r="3" spans="1:30" ht="14.25">
      <c r="A3" s="13" t="str">
        <f ca="1">IF(P3&gt;0,"",COUNTIF(P3:$P$3,0))</f>
        <v/>
      </c>
      <c r="B3" s="13">
        <f ca="1">RANDBETWEEN($A$1,$B$1)</f>
        <v>5</v>
      </c>
      <c r="C3" s="13" t="str">
        <f ca="1">IF(RANDBETWEEN(0,1)=1,"+","-")</f>
        <v>-</v>
      </c>
      <c r="D3" s="13" t="str">
        <f ca="1">"(x"&amp;C3&amp;B3&amp;")"</f>
        <v>(x-5)</v>
      </c>
      <c r="E3" s="13">
        <f ca="1">RANDBETWEEN($A$1,$B$1)</f>
        <v>2</v>
      </c>
      <c r="F3" s="13" t="str">
        <f ca="1">IF(RANDBETWEEN(0,1)=1,"+","-")</f>
        <v>-</v>
      </c>
      <c r="G3" s="13" t="str">
        <f ca="1">"(x"&amp;F3&amp;E3&amp;")"</f>
        <v>(x-2)</v>
      </c>
      <c r="H3" s="13" t="str">
        <f ca="1">D3&amp;G3</f>
        <v>(x-5)(x-2)</v>
      </c>
      <c r="I3" s="13" t="str">
        <f ca="1">G3&amp;D3</f>
        <v>(x-2)(x-5)</v>
      </c>
      <c r="J3" s="13" t="str">
        <f ca="1">IF(K3=1,G3&amp;"²","")</f>
        <v/>
      </c>
      <c r="K3" s="13">
        <f ca="1">IF(D3=G3,1,0)</f>
        <v>0</v>
      </c>
      <c r="L3" s="13">
        <f ca="1">COUNTIF($H$3:H3,H3)-1</f>
        <v>0</v>
      </c>
      <c r="M3" s="13">
        <f ca="1">COUNTIF($I$3:I3,H3)</f>
        <v>0</v>
      </c>
      <c r="N3" s="13">
        <f ca="1">IF(AND(B3=E3,K3=0),1,0)</f>
        <v>0</v>
      </c>
      <c r="O3" s="13">
        <f ca="1">IF(AND(C3="+",F3="+"),0,1)</f>
        <v>1</v>
      </c>
      <c r="P3" s="13">
        <f ca="1">SUM(K3:O3)</f>
        <v>1</v>
      </c>
      <c r="Q3" s="13">
        <f ca="1">VALUE(C3&amp;B3)</f>
        <v>-5</v>
      </c>
      <c r="R3" s="13">
        <f ca="1">VALUE(F3&amp;E3)</f>
        <v>-2</v>
      </c>
      <c r="S3" s="13">
        <f ca="1">Q3+R3</f>
        <v>-7</v>
      </c>
      <c r="T3" s="13">
        <f ca="1">Q3*R3</f>
        <v>10</v>
      </c>
      <c r="U3" s="13">
        <f ca="1">IF(S3=0,"",IF(S3=1,"+",IF(S3=-1,"-",IF(S3&gt;0,"+"&amp;S3,S3))))</f>
        <v>-7</v>
      </c>
      <c r="V3" s="13">
        <f ca="1">IF(S3=0,"0",IF(S3=1,"+1",IF(S3=-1,"-1",IF(S3&gt;0,"+"&amp;S3,S3))))</f>
        <v>-7</v>
      </c>
      <c r="W3" s="13" t="str">
        <f ca="1">IF(T3&lt;0,T3,"+"&amp;T3)</f>
        <v>+10</v>
      </c>
      <c r="X3" s="14" t="str">
        <f ca="1">IF(S3=0,"x²"&amp;W3,"x²"&amp;U3&amp;"x"&amp;W3)</f>
        <v>x²-7x+10</v>
      </c>
      <c r="Y3" s="13">
        <f ca="1">IF(Q3&lt;0,Q3,"+"&amp;Q3)</f>
        <v>-5</v>
      </c>
      <c r="Z3" s="13">
        <f ca="1">IF(R3&lt;0,R3,"+"&amp;R3)</f>
        <v>-2</v>
      </c>
      <c r="AA3" s="14" t="str">
        <f ca="1">Y3&amp;" と "&amp;Z3&amp;" をたして "&amp;V3</f>
        <v>-5 と -2 をたして -7</v>
      </c>
      <c r="AB3" s="14" t="str">
        <f ca="1">", かけて "&amp;W3&amp;" だから"</f>
        <v>, かけて +10 だから</v>
      </c>
      <c r="AC3" s="14" t="str">
        <f ca="1">IF(V3="0","x²+"&amp;V3&amp;"x"&amp;W3,"x²"&amp;V3&amp;"x"&amp;W3)</f>
        <v>x²-7x+10</v>
      </c>
      <c r="AD3" s="14" t="str">
        <f ca="1">IF(S3=1,"xの係数の+1の1は省略して、",IF(S3=-1,"xの係数の-1の1は省略して、",IF(S3=0,"xの係数は0なので、","")))</f>
        <v/>
      </c>
    </row>
    <row r="4" spans="1:30" ht="14.25">
      <c r="A4" s="13" t="str">
        <f ca="1">IF(P4&gt;0,"",COUNTIF(P$3:$P4,0))</f>
        <v/>
      </c>
      <c r="B4" s="13">
        <f t="shared" ref="B4:B67" ca="1" si="0">RANDBETWEEN($A$1,$B$1)</f>
        <v>7</v>
      </c>
      <c r="C4" s="13" t="str">
        <f t="shared" ref="C4:C67" ca="1" si="1">IF(RANDBETWEEN(0,1)=1,"+","-")</f>
        <v>+</v>
      </c>
      <c r="D4" s="13" t="str">
        <f t="shared" ref="D4:D21" ca="1" si="2">"(x"&amp;C4&amp;B4&amp;")"</f>
        <v>(x+7)</v>
      </c>
      <c r="E4" s="13">
        <f t="shared" ref="E4:E67" ca="1" si="3">RANDBETWEEN($A$1,$B$1)</f>
        <v>4</v>
      </c>
      <c r="F4" s="13" t="str">
        <f t="shared" ref="F4:F67" ca="1" si="4">IF(RANDBETWEEN(0,1)=1,"+","-")</f>
        <v>-</v>
      </c>
      <c r="G4" s="13" t="str">
        <f t="shared" ref="G4:G21" ca="1" si="5">"(x"&amp;F4&amp;E4&amp;")"</f>
        <v>(x-4)</v>
      </c>
      <c r="H4" s="13" t="str">
        <f t="shared" ref="H4:H21" ca="1" si="6">D4&amp;G4</f>
        <v>(x+7)(x-4)</v>
      </c>
      <c r="I4" s="13" t="str">
        <f t="shared" ref="I4:I21" ca="1" si="7">G4&amp;D4</f>
        <v>(x-4)(x+7)</v>
      </c>
      <c r="J4" s="13" t="str">
        <f ca="1">IF(K4=1,G4&amp;"²","")</f>
        <v/>
      </c>
      <c r="K4" s="13">
        <f t="shared" ref="K4:K21" ca="1" si="8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9">IF(AND(B4=E4,K4=0),1,0)</f>
        <v>0</v>
      </c>
      <c r="O4" s="13">
        <f t="shared" ref="O4:O67" ca="1" si="10">IF(AND(C4="+",F4="+"),0,1)</f>
        <v>1</v>
      </c>
      <c r="P4" s="13">
        <f t="shared" ref="P4:P67" ca="1" si="11">SUM(K4:O4)</f>
        <v>1</v>
      </c>
      <c r="Q4" s="13">
        <f t="shared" ref="Q4:Q67" ca="1" si="12">VALUE(C4&amp;B4)</f>
        <v>7</v>
      </c>
      <c r="R4" s="13">
        <f t="shared" ref="R4:R67" ca="1" si="13">VALUE(F4&amp;E4)</f>
        <v>-4</v>
      </c>
      <c r="S4" s="13">
        <f t="shared" ref="S4:S67" ca="1" si="14">Q4+R4</f>
        <v>3</v>
      </c>
      <c r="T4" s="13">
        <f t="shared" ref="T4:T67" ca="1" si="15">Q4*R4</f>
        <v>-28</v>
      </c>
      <c r="U4" s="13" t="str">
        <f t="shared" ref="U4:U67" ca="1" si="16">IF(S4=0,"",IF(S4=1,"+",IF(S4=-1,"-",IF(S4&gt;0,"+"&amp;S4,S4))))</f>
        <v>+3</v>
      </c>
      <c r="V4" s="13" t="str">
        <f t="shared" ref="V4:V67" ca="1" si="17">IF(S4=0,"0",IF(S4=1,"+1",IF(S4=-1,"-1",IF(S4&gt;0,"+"&amp;S4,S4))))</f>
        <v>+3</v>
      </c>
      <c r="W4" s="13">
        <f t="shared" ref="W4:W67" ca="1" si="18">IF(T4&lt;0,T4,"+"&amp;T4)</f>
        <v>-28</v>
      </c>
      <c r="X4" s="14" t="str">
        <f t="shared" ref="X4:X67" ca="1" si="19">IF(S4=0,"x²"&amp;W4,"x²"&amp;U4&amp;"x"&amp;W4)</f>
        <v>x²+3x-28</v>
      </c>
      <c r="Y4" s="13" t="str">
        <f t="shared" ref="Y4:Y67" ca="1" si="20">IF(Q4&lt;0,Q4,"+"&amp;Q4)</f>
        <v>+7</v>
      </c>
      <c r="Z4" s="13">
        <f t="shared" ref="Z4:Z67" ca="1" si="21">IF(R4&lt;0,R4,"+"&amp;R4)</f>
        <v>-4</v>
      </c>
      <c r="AA4" s="14" t="str">
        <f t="shared" ref="AA4:AA67" ca="1" si="22">Y4&amp;" と "&amp;Z4&amp;" をたして "&amp;V4</f>
        <v>+7 と -4 をたして +3</v>
      </c>
      <c r="AB4" s="14" t="str">
        <f t="shared" ref="AB4:AB67" ca="1" si="23">", かけて "&amp;W4&amp;" だから"</f>
        <v>, かけて -28 だから</v>
      </c>
      <c r="AC4" s="14" t="str">
        <f t="shared" ref="AC4:AC67" ca="1" si="24">IF(V4="0","x²+"&amp;V4&amp;"x"&amp;W4,"x²"&amp;V4&amp;"x"&amp;W4)</f>
        <v>x²+3x-28</v>
      </c>
      <c r="AD4" s="14" t="str">
        <f t="shared" ref="AD4:AD67" ca="1" si="25">IF(S4=1,"xの係数の+1の1は省略して、",IF(S4=-1,"xの係数の-1の1は省略して、",IF(S4=0,"xの係数は0なので、","")))</f>
        <v/>
      </c>
    </row>
    <row r="5" spans="1:30" ht="14.25">
      <c r="A5" s="13" t="str">
        <f ca="1">IF(P5&gt;0,"",COUNTIF(P$3:$P5,0))</f>
        <v/>
      </c>
      <c r="B5" s="13">
        <f t="shared" ca="1" si="0"/>
        <v>3</v>
      </c>
      <c r="C5" s="13" t="str">
        <f t="shared" ca="1" si="1"/>
        <v>-</v>
      </c>
      <c r="D5" s="13" t="str">
        <f t="shared" ca="1" si="2"/>
        <v>(x-3)</v>
      </c>
      <c r="E5" s="13">
        <f t="shared" ca="1" si="3"/>
        <v>3</v>
      </c>
      <c r="F5" s="13" t="str">
        <f t="shared" ca="1" si="4"/>
        <v>-</v>
      </c>
      <c r="G5" s="13" t="str">
        <f t="shared" ca="1" si="5"/>
        <v>(x-3)</v>
      </c>
      <c r="H5" s="13" t="str">
        <f t="shared" ca="1" si="6"/>
        <v>(x-3)(x-3)</v>
      </c>
      <c r="I5" s="13" t="str">
        <f t="shared" ca="1" si="7"/>
        <v>(x-3)(x-3)</v>
      </c>
      <c r="J5" s="13" t="str">
        <f t="shared" ref="J5:J67" ca="1" si="26">IF(K5=1,G5&amp;"²","")</f>
        <v>(x-3)²</v>
      </c>
      <c r="K5" s="13">
        <f t="shared" ca="1" si="8"/>
        <v>1</v>
      </c>
      <c r="L5" s="13">
        <f ca="1">COUNTIF($H$3:H5,H5)-1</f>
        <v>0</v>
      </c>
      <c r="M5" s="13">
        <f ca="1">COUNTIF($I$3:I5,H5)</f>
        <v>1</v>
      </c>
      <c r="N5" s="13">
        <f t="shared" ca="1" si="9"/>
        <v>0</v>
      </c>
      <c r="O5" s="13">
        <f t="shared" ca="1" si="10"/>
        <v>1</v>
      </c>
      <c r="P5" s="13">
        <f t="shared" ca="1" si="11"/>
        <v>3</v>
      </c>
      <c r="Q5" s="13">
        <f t="shared" ca="1" si="12"/>
        <v>-3</v>
      </c>
      <c r="R5" s="13">
        <f t="shared" ca="1" si="13"/>
        <v>-3</v>
      </c>
      <c r="S5" s="13">
        <f t="shared" ca="1" si="14"/>
        <v>-6</v>
      </c>
      <c r="T5" s="13">
        <f t="shared" ca="1" si="15"/>
        <v>9</v>
      </c>
      <c r="U5" s="13">
        <f t="shared" ca="1" si="16"/>
        <v>-6</v>
      </c>
      <c r="V5" s="13">
        <f t="shared" ca="1" si="17"/>
        <v>-6</v>
      </c>
      <c r="W5" s="13" t="str">
        <f t="shared" ca="1" si="18"/>
        <v>+9</v>
      </c>
      <c r="X5" s="14" t="str">
        <f t="shared" ca="1" si="19"/>
        <v>x²-6x+9</v>
      </c>
      <c r="Y5" s="13">
        <f t="shared" ca="1" si="20"/>
        <v>-3</v>
      </c>
      <c r="Z5" s="13">
        <f t="shared" ca="1" si="21"/>
        <v>-3</v>
      </c>
      <c r="AA5" s="14" t="str">
        <f t="shared" ca="1" si="22"/>
        <v>-3 と -3 をたして -6</v>
      </c>
      <c r="AB5" s="14" t="str">
        <f t="shared" ca="1" si="23"/>
        <v>, かけて +9 だから</v>
      </c>
      <c r="AC5" s="14" t="str">
        <f t="shared" ca="1" si="24"/>
        <v>x²-6x+9</v>
      </c>
      <c r="AD5" s="14" t="str">
        <f t="shared" ca="1" si="25"/>
        <v/>
      </c>
    </row>
    <row r="6" spans="1:30" ht="14.25">
      <c r="A6" s="13">
        <f ca="1">IF(P6&gt;0,"",COUNTIF(P$3:$P6,0))</f>
        <v>1</v>
      </c>
      <c r="B6" s="13">
        <f t="shared" ca="1" si="0"/>
        <v>8</v>
      </c>
      <c r="C6" s="13" t="str">
        <f t="shared" ca="1" si="1"/>
        <v>+</v>
      </c>
      <c r="D6" s="13" t="str">
        <f t="shared" ca="1" si="2"/>
        <v>(x+8)</v>
      </c>
      <c r="E6" s="13">
        <f t="shared" ca="1" si="3"/>
        <v>4</v>
      </c>
      <c r="F6" s="13" t="str">
        <f t="shared" ca="1" si="4"/>
        <v>+</v>
      </c>
      <c r="G6" s="13" t="str">
        <f t="shared" ca="1" si="5"/>
        <v>(x+4)</v>
      </c>
      <c r="H6" s="13" t="str">
        <f t="shared" ca="1" si="6"/>
        <v>(x+8)(x+4)</v>
      </c>
      <c r="I6" s="13" t="str">
        <f t="shared" ca="1" si="7"/>
        <v>(x+4)(x+8)</v>
      </c>
      <c r="J6" s="13" t="str">
        <f t="shared" ca="1" si="26"/>
        <v/>
      </c>
      <c r="K6" s="13">
        <f t="shared" ca="1" si="8"/>
        <v>0</v>
      </c>
      <c r="L6" s="13">
        <f ca="1">COUNTIF($H$3:H6,H6)-1</f>
        <v>0</v>
      </c>
      <c r="M6" s="13">
        <f ca="1">COUNTIF($I$3:I6,H6)</f>
        <v>0</v>
      </c>
      <c r="N6" s="13">
        <f t="shared" ca="1" si="9"/>
        <v>0</v>
      </c>
      <c r="O6" s="13">
        <f t="shared" ca="1" si="10"/>
        <v>0</v>
      </c>
      <c r="P6" s="13">
        <f t="shared" ca="1" si="11"/>
        <v>0</v>
      </c>
      <c r="Q6" s="13">
        <f t="shared" ca="1" si="12"/>
        <v>8</v>
      </c>
      <c r="R6" s="13">
        <f t="shared" ca="1" si="13"/>
        <v>4</v>
      </c>
      <c r="S6" s="13">
        <f t="shared" ca="1" si="14"/>
        <v>12</v>
      </c>
      <c r="T6" s="13">
        <f t="shared" ca="1" si="15"/>
        <v>32</v>
      </c>
      <c r="U6" s="13" t="str">
        <f t="shared" ca="1" si="16"/>
        <v>+12</v>
      </c>
      <c r="V6" s="13" t="str">
        <f t="shared" ca="1" si="17"/>
        <v>+12</v>
      </c>
      <c r="W6" s="13" t="str">
        <f t="shared" ca="1" si="18"/>
        <v>+32</v>
      </c>
      <c r="X6" s="14" t="str">
        <f t="shared" ca="1" si="19"/>
        <v>x²+12x+32</v>
      </c>
      <c r="Y6" s="13" t="str">
        <f t="shared" ca="1" si="20"/>
        <v>+8</v>
      </c>
      <c r="Z6" s="13" t="str">
        <f t="shared" ca="1" si="21"/>
        <v>+4</v>
      </c>
      <c r="AA6" s="14" t="str">
        <f t="shared" ca="1" si="22"/>
        <v>+8 と +4 をたして +12</v>
      </c>
      <c r="AB6" s="14" t="str">
        <f t="shared" ca="1" si="23"/>
        <v>, かけて +32 だから</v>
      </c>
      <c r="AC6" s="14" t="str">
        <f t="shared" ca="1" si="24"/>
        <v>x²+12x+32</v>
      </c>
      <c r="AD6" s="14" t="str">
        <f t="shared" ca="1" si="25"/>
        <v/>
      </c>
    </row>
    <row r="7" spans="1:30" ht="14.25">
      <c r="A7" s="13" t="str">
        <f ca="1">IF(P7&gt;0,"",COUNTIF(P$3:$P7,0))</f>
        <v/>
      </c>
      <c r="B7" s="13">
        <f t="shared" ca="1" si="0"/>
        <v>8</v>
      </c>
      <c r="C7" s="13" t="str">
        <f t="shared" ca="1" si="1"/>
        <v>-</v>
      </c>
      <c r="D7" s="13" t="str">
        <f t="shared" ca="1" si="2"/>
        <v>(x-8)</v>
      </c>
      <c r="E7" s="13">
        <f t="shared" ca="1" si="3"/>
        <v>2</v>
      </c>
      <c r="F7" s="13" t="str">
        <f t="shared" ca="1" si="4"/>
        <v>+</v>
      </c>
      <c r="G7" s="13" t="str">
        <f t="shared" ca="1" si="5"/>
        <v>(x+2)</v>
      </c>
      <c r="H7" s="13" t="str">
        <f t="shared" ca="1" si="6"/>
        <v>(x-8)(x+2)</v>
      </c>
      <c r="I7" s="13" t="str">
        <f t="shared" ca="1" si="7"/>
        <v>(x+2)(x-8)</v>
      </c>
      <c r="J7" s="13" t="str">
        <f t="shared" ca="1" si="26"/>
        <v/>
      </c>
      <c r="K7" s="13">
        <f t="shared" ca="1" si="8"/>
        <v>0</v>
      </c>
      <c r="L7" s="13">
        <f ca="1">COUNTIF($H$3:H7,H7)-1</f>
        <v>0</v>
      </c>
      <c r="M7" s="13">
        <f ca="1">COUNTIF($I$3:I7,H7)</f>
        <v>0</v>
      </c>
      <c r="N7" s="13">
        <f t="shared" ca="1" si="9"/>
        <v>0</v>
      </c>
      <c r="O7" s="13">
        <f t="shared" ca="1" si="10"/>
        <v>1</v>
      </c>
      <c r="P7" s="13">
        <f t="shared" ca="1" si="11"/>
        <v>1</v>
      </c>
      <c r="Q7" s="13">
        <f t="shared" ca="1" si="12"/>
        <v>-8</v>
      </c>
      <c r="R7" s="13">
        <f t="shared" ca="1" si="13"/>
        <v>2</v>
      </c>
      <c r="S7" s="13">
        <f t="shared" ca="1" si="14"/>
        <v>-6</v>
      </c>
      <c r="T7" s="13">
        <f t="shared" ca="1" si="15"/>
        <v>-16</v>
      </c>
      <c r="U7" s="13">
        <f t="shared" ca="1" si="16"/>
        <v>-6</v>
      </c>
      <c r="V7" s="13">
        <f t="shared" ca="1" si="17"/>
        <v>-6</v>
      </c>
      <c r="W7" s="13">
        <f t="shared" ca="1" si="18"/>
        <v>-16</v>
      </c>
      <c r="X7" s="14" t="str">
        <f t="shared" ca="1" si="19"/>
        <v>x²-6x-16</v>
      </c>
      <c r="Y7" s="13">
        <f t="shared" ca="1" si="20"/>
        <v>-8</v>
      </c>
      <c r="Z7" s="13" t="str">
        <f t="shared" ca="1" si="21"/>
        <v>+2</v>
      </c>
      <c r="AA7" s="14" t="str">
        <f t="shared" ca="1" si="22"/>
        <v>-8 と +2 をたして -6</v>
      </c>
      <c r="AB7" s="14" t="str">
        <f t="shared" ca="1" si="23"/>
        <v>, かけて -16 だから</v>
      </c>
      <c r="AC7" s="14" t="str">
        <f t="shared" ca="1" si="24"/>
        <v>x²-6x-16</v>
      </c>
      <c r="AD7" s="14" t="str">
        <f t="shared" ca="1" si="25"/>
        <v/>
      </c>
    </row>
    <row r="8" spans="1:30" ht="14.25">
      <c r="A8" s="13" t="str">
        <f ca="1">IF(P8&gt;0,"",COUNTIF(P$3:$P8,0))</f>
        <v/>
      </c>
      <c r="B8" s="13">
        <f t="shared" ca="1" si="0"/>
        <v>4</v>
      </c>
      <c r="C8" s="13" t="str">
        <f t="shared" ca="1" si="1"/>
        <v>-</v>
      </c>
      <c r="D8" s="13" t="str">
        <f t="shared" ca="1" si="2"/>
        <v>(x-4)</v>
      </c>
      <c r="E8" s="13">
        <f t="shared" ca="1" si="3"/>
        <v>5</v>
      </c>
      <c r="F8" s="13" t="str">
        <f t="shared" ca="1" si="4"/>
        <v>+</v>
      </c>
      <c r="G8" s="13" t="str">
        <f t="shared" ca="1" si="5"/>
        <v>(x+5)</v>
      </c>
      <c r="H8" s="13" t="str">
        <f t="shared" ca="1" si="6"/>
        <v>(x-4)(x+5)</v>
      </c>
      <c r="I8" s="13" t="str">
        <f t="shared" ca="1" si="7"/>
        <v>(x+5)(x-4)</v>
      </c>
      <c r="J8" s="13" t="str">
        <f t="shared" ca="1" si="26"/>
        <v/>
      </c>
      <c r="K8" s="13">
        <f t="shared" ca="1" si="8"/>
        <v>0</v>
      </c>
      <c r="L8" s="13">
        <f ca="1">COUNTIF($H$3:H8,H8)-1</f>
        <v>0</v>
      </c>
      <c r="M8" s="13">
        <f ca="1">COUNTIF($I$3:I8,H8)</f>
        <v>0</v>
      </c>
      <c r="N8" s="13">
        <f t="shared" ca="1" si="9"/>
        <v>0</v>
      </c>
      <c r="O8" s="13">
        <f t="shared" ca="1" si="10"/>
        <v>1</v>
      </c>
      <c r="P8" s="13">
        <f t="shared" ca="1" si="11"/>
        <v>1</v>
      </c>
      <c r="Q8" s="13">
        <f t="shared" ca="1" si="12"/>
        <v>-4</v>
      </c>
      <c r="R8" s="13">
        <f t="shared" ca="1" si="13"/>
        <v>5</v>
      </c>
      <c r="S8" s="13">
        <f t="shared" ca="1" si="14"/>
        <v>1</v>
      </c>
      <c r="T8" s="13">
        <f t="shared" ca="1" si="15"/>
        <v>-20</v>
      </c>
      <c r="U8" s="13" t="str">
        <f t="shared" ca="1" si="16"/>
        <v>+</v>
      </c>
      <c r="V8" s="13" t="str">
        <f t="shared" ca="1" si="17"/>
        <v>+1</v>
      </c>
      <c r="W8" s="13">
        <f t="shared" ca="1" si="18"/>
        <v>-20</v>
      </c>
      <c r="X8" s="14" t="str">
        <f t="shared" ca="1" si="19"/>
        <v>x²+x-20</v>
      </c>
      <c r="Y8" s="13">
        <f t="shared" ca="1" si="20"/>
        <v>-4</v>
      </c>
      <c r="Z8" s="13" t="str">
        <f t="shared" ca="1" si="21"/>
        <v>+5</v>
      </c>
      <c r="AA8" s="14" t="str">
        <f t="shared" ca="1" si="22"/>
        <v>-4 と +5 をたして +1</v>
      </c>
      <c r="AB8" s="14" t="str">
        <f t="shared" ca="1" si="23"/>
        <v>, かけて -20 だから</v>
      </c>
      <c r="AC8" s="14" t="str">
        <f t="shared" ca="1" si="24"/>
        <v>x²+1x-20</v>
      </c>
      <c r="AD8" s="14" t="str">
        <f t="shared" ca="1" si="25"/>
        <v>xの係数の+1の1は省略して、</v>
      </c>
    </row>
    <row r="9" spans="1:30" ht="14.25">
      <c r="A9" s="13">
        <f ca="1">IF(P9&gt;0,"",COUNTIF(P$3:$P9,0))</f>
        <v>2</v>
      </c>
      <c r="B9" s="13">
        <f t="shared" ca="1" si="0"/>
        <v>9</v>
      </c>
      <c r="C9" s="13" t="str">
        <f t="shared" ca="1" si="1"/>
        <v>+</v>
      </c>
      <c r="D9" s="13" t="str">
        <f t="shared" ca="1" si="2"/>
        <v>(x+9)</v>
      </c>
      <c r="E9" s="13">
        <f t="shared" ca="1" si="3"/>
        <v>5</v>
      </c>
      <c r="F9" s="13" t="str">
        <f t="shared" ca="1" si="4"/>
        <v>+</v>
      </c>
      <c r="G9" s="13" t="str">
        <f t="shared" ca="1" si="5"/>
        <v>(x+5)</v>
      </c>
      <c r="H9" s="13" t="str">
        <f t="shared" ca="1" si="6"/>
        <v>(x+9)(x+5)</v>
      </c>
      <c r="I9" s="13" t="str">
        <f t="shared" ca="1" si="7"/>
        <v>(x+5)(x+9)</v>
      </c>
      <c r="J9" s="13" t="str">
        <f t="shared" ca="1" si="26"/>
        <v/>
      </c>
      <c r="K9" s="13">
        <f t="shared" ca="1" si="8"/>
        <v>0</v>
      </c>
      <c r="L9" s="13">
        <f ca="1">COUNTIF($H$3:H9,H9)-1</f>
        <v>0</v>
      </c>
      <c r="M9" s="13">
        <f ca="1">COUNTIF($I$3:I9,H9)</f>
        <v>0</v>
      </c>
      <c r="N9" s="13">
        <f t="shared" ca="1" si="9"/>
        <v>0</v>
      </c>
      <c r="O9" s="13">
        <f t="shared" ca="1" si="10"/>
        <v>0</v>
      </c>
      <c r="P9" s="13">
        <f t="shared" ca="1" si="11"/>
        <v>0</v>
      </c>
      <c r="Q9" s="13">
        <f t="shared" ca="1" si="12"/>
        <v>9</v>
      </c>
      <c r="R9" s="13">
        <f t="shared" ca="1" si="13"/>
        <v>5</v>
      </c>
      <c r="S9" s="13">
        <f t="shared" ca="1" si="14"/>
        <v>14</v>
      </c>
      <c r="T9" s="13">
        <f t="shared" ca="1" si="15"/>
        <v>45</v>
      </c>
      <c r="U9" s="13" t="str">
        <f t="shared" ca="1" si="16"/>
        <v>+14</v>
      </c>
      <c r="V9" s="13" t="str">
        <f t="shared" ca="1" si="17"/>
        <v>+14</v>
      </c>
      <c r="W9" s="13" t="str">
        <f t="shared" ca="1" si="18"/>
        <v>+45</v>
      </c>
      <c r="X9" s="14" t="str">
        <f t="shared" ca="1" si="19"/>
        <v>x²+14x+45</v>
      </c>
      <c r="Y9" s="13" t="str">
        <f t="shared" ca="1" si="20"/>
        <v>+9</v>
      </c>
      <c r="Z9" s="13" t="str">
        <f t="shared" ca="1" si="21"/>
        <v>+5</v>
      </c>
      <c r="AA9" s="14" t="str">
        <f t="shared" ca="1" si="22"/>
        <v>+9 と +5 をたして +14</v>
      </c>
      <c r="AB9" s="14" t="str">
        <f t="shared" ca="1" si="23"/>
        <v>, かけて +45 だから</v>
      </c>
      <c r="AC9" s="14" t="str">
        <f t="shared" ca="1" si="24"/>
        <v>x²+14x+45</v>
      </c>
      <c r="AD9" s="14" t="str">
        <f t="shared" ca="1" si="25"/>
        <v/>
      </c>
    </row>
    <row r="10" spans="1:30" ht="14.25">
      <c r="A10" s="13" t="str">
        <f ca="1">IF(P10&gt;0,"",COUNTIF(P$3:$P10,0))</f>
        <v/>
      </c>
      <c r="B10" s="13">
        <f t="shared" ca="1" si="0"/>
        <v>4</v>
      </c>
      <c r="C10" s="13" t="str">
        <f t="shared" ca="1" si="1"/>
        <v>+</v>
      </c>
      <c r="D10" s="13" t="str">
        <f t="shared" ca="1" si="2"/>
        <v>(x+4)</v>
      </c>
      <c r="E10" s="13">
        <f t="shared" ca="1" si="3"/>
        <v>7</v>
      </c>
      <c r="F10" s="13" t="str">
        <f t="shared" ca="1" si="4"/>
        <v>-</v>
      </c>
      <c r="G10" s="13" t="str">
        <f t="shared" ca="1" si="5"/>
        <v>(x-7)</v>
      </c>
      <c r="H10" s="13" t="str">
        <f t="shared" ca="1" si="6"/>
        <v>(x+4)(x-7)</v>
      </c>
      <c r="I10" s="13" t="str">
        <f t="shared" ca="1" si="7"/>
        <v>(x-7)(x+4)</v>
      </c>
      <c r="J10" s="13" t="str">
        <f t="shared" ca="1" si="26"/>
        <v/>
      </c>
      <c r="K10" s="13">
        <f t="shared" ca="1" si="8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9"/>
        <v>0</v>
      </c>
      <c r="O10" s="13">
        <f t="shared" ca="1" si="10"/>
        <v>1</v>
      </c>
      <c r="P10" s="13">
        <f t="shared" ca="1" si="11"/>
        <v>1</v>
      </c>
      <c r="Q10" s="13">
        <f t="shared" ca="1" si="12"/>
        <v>4</v>
      </c>
      <c r="R10" s="13">
        <f t="shared" ca="1" si="13"/>
        <v>-7</v>
      </c>
      <c r="S10" s="13">
        <f t="shared" ca="1" si="14"/>
        <v>-3</v>
      </c>
      <c r="T10" s="13">
        <f t="shared" ca="1" si="15"/>
        <v>-28</v>
      </c>
      <c r="U10" s="13">
        <f t="shared" ca="1" si="16"/>
        <v>-3</v>
      </c>
      <c r="V10" s="13">
        <f t="shared" ca="1" si="17"/>
        <v>-3</v>
      </c>
      <c r="W10" s="13">
        <f t="shared" ca="1" si="18"/>
        <v>-28</v>
      </c>
      <c r="X10" s="14" t="str">
        <f t="shared" ca="1" si="19"/>
        <v>x²-3x-28</v>
      </c>
      <c r="Y10" s="13" t="str">
        <f t="shared" ca="1" si="20"/>
        <v>+4</v>
      </c>
      <c r="Z10" s="13">
        <f t="shared" ca="1" si="21"/>
        <v>-7</v>
      </c>
      <c r="AA10" s="14" t="str">
        <f t="shared" ca="1" si="22"/>
        <v>+4 と -7 をたして -3</v>
      </c>
      <c r="AB10" s="14" t="str">
        <f t="shared" ca="1" si="23"/>
        <v>, かけて -28 だから</v>
      </c>
      <c r="AC10" s="14" t="str">
        <f t="shared" ca="1" si="24"/>
        <v>x²-3x-28</v>
      </c>
      <c r="AD10" s="14" t="str">
        <f t="shared" ca="1" si="25"/>
        <v/>
      </c>
    </row>
    <row r="11" spans="1:30" ht="14.25">
      <c r="A11" s="13">
        <f ca="1">IF(P11&gt;0,"",COUNTIF(P$3:$P11,0))</f>
        <v>3</v>
      </c>
      <c r="B11" s="13">
        <f t="shared" ca="1" si="0"/>
        <v>1</v>
      </c>
      <c r="C11" s="13" t="str">
        <f t="shared" ca="1" si="1"/>
        <v>+</v>
      </c>
      <c r="D11" s="13" t="str">
        <f t="shared" ca="1" si="2"/>
        <v>(x+1)</v>
      </c>
      <c r="E11" s="13">
        <f t="shared" ca="1" si="3"/>
        <v>5</v>
      </c>
      <c r="F11" s="13" t="str">
        <f t="shared" ca="1" si="4"/>
        <v>+</v>
      </c>
      <c r="G11" s="13" t="str">
        <f t="shared" ca="1" si="5"/>
        <v>(x+5)</v>
      </c>
      <c r="H11" s="13" t="str">
        <f t="shared" ca="1" si="6"/>
        <v>(x+1)(x+5)</v>
      </c>
      <c r="I11" s="13" t="str">
        <f t="shared" ca="1" si="7"/>
        <v>(x+5)(x+1)</v>
      </c>
      <c r="J11" s="13" t="str">
        <f t="shared" ca="1" si="26"/>
        <v/>
      </c>
      <c r="K11" s="13">
        <f t="shared" ca="1" si="8"/>
        <v>0</v>
      </c>
      <c r="L11" s="13">
        <f ca="1">COUNTIF($H$3:H11,H11)-1</f>
        <v>0</v>
      </c>
      <c r="M11" s="13">
        <f ca="1">COUNTIF($I$3:I11,H11)</f>
        <v>0</v>
      </c>
      <c r="N11" s="13">
        <f t="shared" ca="1" si="9"/>
        <v>0</v>
      </c>
      <c r="O11" s="13">
        <f t="shared" ca="1" si="10"/>
        <v>0</v>
      </c>
      <c r="P11" s="13">
        <f t="shared" ca="1" si="11"/>
        <v>0</v>
      </c>
      <c r="Q11" s="13">
        <f t="shared" ca="1" si="12"/>
        <v>1</v>
      </c>
      <c r="R11" s="13">
        <f t="shared" ca="1" si="13"/>
        <v>5</v>
      </c>
      <c r="S11" s="13">
        <f t="shared" ca="1" si="14"/>
        <v>6</v>
      </c>
      <c r="T11" s="13">
        <f t="shared" ca="1" si="15"/>
        <v>5</v>
      </c>
      <c r="U11" s="13" t="str">
        <f t="shared" ca="1" si="16"/>
        <v>+6</v>
      </c>
      <c r="V11" s="13" t="str">
        <f t="shared" ca="1" si="17"/>
        <v>+6</v>
      </c>
      <c r="W11" s="13" t="str">
        <f t="shared" ca="1" si="18"/>
        <v>+5</v>
      </c>
      <c r="X11" s="14" t="str">
        <f t="shared" ca="1" si="19"/>
        <v>x²+6x+5</v>
      </c>
      <c r="Y11" s="13" t="str">
        <f t="shared" ca="1" si="20"/>
        <v>+1</v>
      </c>
      <c r="Z11" s="13" t="str">
        <f t="shared" ca="1" si="21"/>
        <v>+5</v>
      </c>
      <c r="AA11" s="14" t="str">
        <f t="shared" ca="1" si="22"/>
        <v>+1 と +5 をたして +6</v>
      </c>
      <c r="AB11" s="14" t="str">
        <f t="shared" ca="1" si="23"/>
        <v>, かけて +5 だから</v>
      </c>
      <c r="AC11" s="14" t="str">
        <f t="shared" ca="1" si="24"/>
        <v>x²+6x+5</v>
      </c>
      <c r="AD11" s="14" t="str">
        <f t="shared" ca="1" si="25"/>
        <v/>
      </c>
    </row>
    <row r="12" spans="1:30" ht="14.25">
      <c r="A12" s="13" t="str">
        <f ca="1">IF(P12&gt;0,"",COUNTIF(P$3:$P12,0))</f>
        <v/>
      </c>
      <c r="B12" s="13">
        <f t="shared" ca="1" si="0"/>
        <v>7</v>
      </c>
      <c r="C12" s="13" t="str">
        <f t="shared" ca="1" si="1"/>
        <v>-</v>
      </c>
      <c r="D12" s="13" t="str">
        <f t="shared" ca="1" si="2"/>
        <v>(x-7)</v>
      </c>
      <c r="E12" s="13">
        <f t="shared" ca="1" si="3"/>
        <v>4</v>
      </c>
      <c r="F12" s="13" t="str">
        <f t="shared" ca="1" si="4"/>
        <v>-</v>
      </c>
      <c r="G12" s="13" t="str">
        <f t="shared" ca="1" si="5"/>
        <v>(x-4)</v>
      </c>
      <c r="H12" s="13" t="str">
        <f t="shared" ca="1" si="6"/>
        <v>(x-7)(x-4)</v>
      </c>
      <c r="I12" s="13" t="str">
        <f t="shared" ca="1" si="7"/>
        <v>(x-4)(x-7)</v>
      </c>
      <c r="J12" s="13" t="str">
        <f t="shared" ca="1" si="26"/>
        <v/>
      </c>
      <c r="K12" s="13">
        <f t="shared" ca="1" si="8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9"/>
        <v>0</v>
      </c>
      <c r="O12" s="13">
        <f t="shared" ca="1" si="10"/>
        <v>1</v>
      </c>
      <c r="P12" s="13">
        <f t="shared" ca="1" si="11"/>
        <v>1</v>
      </c>
      <c r="Q12" s="13">
        <f t="shared" ca="1" si="12"/>
        <v>-7</v>
      </c>
      <c r="R12" s="13">
        <f t="shared" ca="1" si="13"/>
        <v>-4</v>
      </c>
      <c r="S12" s="13">
        <f t="shared" ca="1" si="14"/>
        <v>-11</v>
      </c>
      <c r="T12" s="13">
        <f t="shared" ca="1" si="15"/>
        <v>28</v>
      </c>
      <c r="U12" s="13">
        <f t="shared" ca="1" si="16"/>
        <v>-11</v>
      </c>
      <c r="V12" s="13">
        <f t="shared" ca="1" si="17"/>
        <v>-11</v>
      </c>
      <c r="W12" s="13" t="str">
        <f t="shared" ca="1" si="18"/>
        <v>+28</v>
      </c>
      <c r="X12" s="14" t="str">
        <f t="shared" ca="1" si="19"/>
        <v>x²-11x+28</v>
      </c>
      <c r="Y12" s="13">
        <f t="shared" ca="1" si="20"/>
        <v>-7</v>
      </c>
      <c r="Z12" s="13">
        <f t="shared" ca="1" si="21"/>
        <v>-4</v>
      </c>
      <c r="AA12" s="14" t="str">
        <f t="shared" ca="1" si="22"/>
        <v>-7 と -4 をたして -11</v>
      </c>
      <c r="AB12" s="14" t="str">
        <f t="shared" ca="1" si="23"/>
        <v>, かけて +28 だから</v>
      </c>
      <c r="AC12" s="14" t="str">
        <f t="shared" ca="1" si="24"/>
        <v>x²-11x+28</v>
      </c>
      <c r="AD12" s="14" t="str">
        <f t="shared" ca="1" si="25"/>
        <v/>
      </c>
    </row>
    <row r="13" spans="1:30" ht="14.25">
      <c r="A13" s="13" t="str">
        <f ca="1">IF(P13&gt;0,"",COUNTIF(P$3:$P13,0))</f>
        <v/>
      </c>
      <c r="B13" s="13">
        <f t="shared" ca="1" si="0"/>
        <v>1</v>
      </c>
      <c r="C13" s="13" t="str">
        <f t="shared" ca="1" si="1"/>
        <v>-</v>
      </c>
      <c r="D13" s="13" t="str">
        <f t="shared" ca="1" si="2"/>
        <v>(x-1)</v>
      </c>
      <c r="E13" s="13">
        <f t="shared" ca="1" si="3"/>
        <v>2</v>
      </c>
      <c r="F13" s="13" t="str">
        <f t="shared" ca="1" si="4"/>
        <v>-</v>
      </c>
      <c r="G13" s="13" t="str">
        <f t="shared" ca="1" si="5"/>
        <v>(x-2)</v>
      </c>
      <c r="H13" s="13" t="str">
        <f t="shared" ca="1" si="6"/>
        <v>(x-1)(x-2)</v>
      </c>
      <c r="I13" s="13" t="str">
        <f t="shared" ca="1" si="7"/>
        <v>(x-2)(x-1)</v>
      </c>
      <c r="J13" s="13" t="str">
        <f t="shared" ca="1" si="26"/>
        <v/>
      </c>
      <c r="K13" s="13">
        <f t="shared" ca="1" si="8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9"/>
        <v>0</v>
      </c>
      <c r="O13" s="13">
        <f t="shared" ca="1" si="10"/>
        <v>1</v>
      </c>
      <c r="P13" s="13">
        <f t="shared" ca="1" si="11"/>
        <v>1</v>
      </c>
      <c r="Q13" s="13">
        <f t="shared" ca="1" si="12"/>
        <v>-1</v>
      </c>
      <c r="R13" s="13">
        <f t="shared" ca="1" si="13"/>
        <v>-2</v>
      </c>
      <c r="S13" s="13">
        <f t="shared" ca="1" si="14"/>
        <v>-3</v>
      </c>
      <c r="T13" s="13">
        <f t="shared" ca="1" si="15"/>
        <v>2</v>
      </c>
      <c r="U13" s="13">
        <f t="shared" ca="1" si="16"/>
        <v>-3</v>
      </c>
      <c r="V13" s="13">
        <f t="shared" ca="1" si="17"/>
        <v>-3</v>
      </c>
      <c r="W13" s="13" t="str">
        <f t="shared" ca="1" si="18"/>
        <v>+2</v>
      </c>
      <c r="X13" s="14" t="str">
        <f t="shared" ca="1" si="19"/>
        <v>x²-3x+2</v>
      </c>
      <c r="Y13" s="13">
        <f t="shared" ca="1" si="20"/>
        <v>-1</v>
      </c>
      <c r="Z13" s="13">
        <f t="shared" ca="1" si="21"/>
        <v>-2</v>
      </c>
      <c r="AA13" s="14" t="str">
        <f t="shared" ca="1" si="22"/>
        <v>-1 と -2 をたして -3</v>
      </c>
      <c r="AB13" s="14" t="str">
        <f t="shared" ca="1" si="23"/>
        <v>, かけて +2 だから</v>
      </c>
      <c r="AC13" s="14" t="str">
        <f t="shared" ca="1" si="24"/>
        <v>x²-3x+2</v>
      </c>
      <c r="AD13" s="14" t="str">
        <f t="shared" ca="1" si="25"/>
        <v/>
      </c>
    </row>
    <row r="14" spans="1:30" ht="14.25">
      <c r="A14" s="13" t="str">
        <f ca="1">IF(P14&gt;0,"",COUNTIF(P$3:$P14,0))</f>
        <v/>
      </c>
      <c r="B14" s="13">
        <f t="shared" ca="1" si="0"/>
        <v>4</v>
      </c>
      <c r="C14" s="13" t="str">
        <f t="shared" ca="1" si="1"/>
        <v>-</v>
      </c>
      <c r="D14" s="13" t="str">
        <f t="shared" ca="1" si="2"/>
        <v>(x-4)</v>
      </c>
      <c r="E14" s="13">
        <f t="shared" ca="1" si="3"/>
        <v>3</v>
      </c>
      <c r="F14" s="13" t="str">
        <f t="shared" ca="1" si="4"/>
        <v>-</v>
      </c>
      <c r="G14" s="13" t="str">
        <f t="shared" ca="1" si="5"/>
        <v>(x-3)</v>
      </c>
      <c r="H14" s="13" t="str">
        <f t="shared" ca="1" si="6"/>
        <v>(x-4)(x-3)</v>
      </c>
      <c r="I14" s="13" t="str">
        <f t="shared" ca="1" si="7"/>
        <v>(x-3)(x-4)</v>
      </c>
      <c r="J14" s="13" t="str">
        <f t="shared" ca="1" si="26"/>
        <v/>
      </c>
      <c r="K14" s="13">
        <f t="shared" ca="1" si="8"/>
        <v>0</v>
      </c>
      <c r="L14" s="13">
        <f ca="1">COUNTIF($H$3:H14,H14)-1</f>
        <v>0</v>
      </c>
      <c r="M14" s="13">
        <f ca="1">COUNTIF($I$3:I14,H14)</f>
        <v>0</v>
      </c>
      <c r="N14" s="13">
        <f t="shared" ca="1" si="9"/>
        <v>0</v>
      </c>
      <c r="O14" s="13">
        <f t="shared" ca="1" si="10"/>
        <v>1</v>
      </c>
      <c r="P14" s="13">
        <f t="shared" ca="1" si="11"/>
        <v>1</v>
      </c>
      <c r="Q14" s="13">
        <f t="shared" ca="1" si="12"/>
        <v>-4</v>
      </c>
      <c r="R14" s="13">
        <f t="shared" ca="1" si="13"/>
        <v>-3</v>
      </c>
      <c r="S14" s="13">
        <f t="shared" ca="1" si="14"/>
        <v>-7</v>
      </c>
      <c r="T14" s="13">
        <f t="shared" ca="1" si="15"/>
        <v>12</v>
      </c>
      <c r="U14" s="13">
        <f t="shared" ca="1" si="16"/>
        <v>-7</v>
      </c>
      <c r="V14" s="13">
        <f t="shared" ca="1" si="17"/>
        <v>-7</v>
      </c>
      <c r="W14" s="13" t="str">
        <f t="shared" ca="1" si="18"/>
        <v>+12</v>
      </c>
      <c r="X14" s="14" t="str">
        <f t="shared" ca="1" si="19"/>
        <v>x²-7x+12</v>
      </c>
      <c r="Y14" s="13">
        <f t="shared" ca="1" si="20"/>
        <v>-4</v>
      </c>
      <c r="Z14" s="13">
        <f t="shared" ca="1" si="21"/>
        <v>-3</v>
      </c>
      <c r="AA14" s="14" t="str">
        <f t="shared" ca="1" si="22"/>
        <v>-4 と -3 をたして -7</v>
      </c>
      <c r="AB14" s="14" t="str">
        <f t="shared" ca="1" si="23"/>
        <v>, かけて +12 だから</v>
      </c>
      <c r="AC14" s="14" t="str">
        <f t="shared" ca="1" si="24"/>
        <v>x²-7x+12</v>
      </c>
      <c r="AD14" s="14" t="str">
        <f t="shared" ca="1" si="25"/>
        <v/>
      </c>
    </row>
    <row r="15" spans="1:30" ht="14.25">
      <c r="A15" s="13" t="str">
        <f ca="1">IF(P15&gt;0,"",COUNTIF(P$3:$P15,0))</f>
        <v/>
      </c>
      <c r="B15" s="13">
        <f t="shared" ca="1" si="0"/>
        <v>3</v>
      </c>
      <c r="C15" s="13" t="str">
        <f t="shared" ca="1" si="1"/>
        <v>-</v>
      </c>
      <c r="D15" s="13" t="str">
        <f t="shared" ca="1" si="2"/>
        <v>(x-3)</v>
      </c>
      <c r="E15" s="13">
        <f t="shared" ca="1" si="3"/>
        <v>2</v>
      </c>
      <c r="F15" s="13" t="str">
        <f t="shared" ca="1" si="4"/>
        <v>+</v>
      </c>
      <c r="G15" s="13" t="str">
        <f t="shared" ca="1" si="5"/>
        <v>(x+2)</v>
      </c>
      <c r="H15" s="13" t="str">
        <f t="shared" ca="1" si="6"/>
        <v>(x-3)(x+2)</v>
      </c>
      <c r="I15" s="13" t="str">
        <f t="shared" ca="1" si="7"/>
        <v>(x+2)(x-3)</v>
      </c>
      <c r="J15" s="13" t="str">
        <f t="shared" ca="1" si="26"/>
        <v/>
      </c>
      <c r="K15" s="13">
        <f t="shared" ca="1" si="8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9"/>
        <v>0</v>
      </c>
      <c r="O15" s="13">
        <f t="shared" ca="1" si="10"/>
        <v>1</v>
      </c>
      <c r="P15" s="13">
        <f t="shared" ca="1" si="11"/>
        <v>1</v>
      </c>
      <c r="Q15" s="13">
        <f t="shared" ca="1" si="12"/>
        <v>-3</v>
      </c>
      <c r="R15" s="13">
        <f t="shared" ca="1" si="13"/>
        <v>2</v>
      </c>
      <c r="S15" s="13">
        <f t="shared" ca="1" si="14"/>
        <v>-1</v>
      </c>
      <c r="T15" s="13">
        <f t="shared" ca="1" si="15"/>
        <v>-6</v>
      </c>
      <c r="U15" s="13" t="str">
        <f t="shared" ca="1" si="16"/>
        <v>-</v>
      </c>
      <c r="V15" s="13" t="str">
        <f t="shared" ca="1" si="17"/>
        <v>-1</v>
      </c>
      <c r="W15" s="13">
        <f t="shared" ca="1" si="18"/>
        <v>-6</v>
      </c>
      <c r="X15" s="14" t="str">
        <f t="shared" ca="1" si="19"/>
        <v>x²-x-6</v>
      </c>
      <c r="Y15" s="13">
        <f t="shared" ca="1" si="20"/>
        <v>-3</v>
      </c>
      <c r="Z15" s="13" t="str">
        <f t="shared" ca="1" si="21"/>
        <v>+2</v>
      </c>
      <c r="AA15" s="14" t="str">
        <f t="shared" ca="1" si="22"/>
        <v>-3 と +2 をたして -1</v>
      </c>
      <c r="AB15" s="14" t="str">
        <f t="shared" ca="1" si="23"/>
        <v>, かけて -6 だから</v>
      </c>
      <c r="AC15" s="14" t="str">
        <f t="shared" ca="1" si="24"/>
        <v>x²-1x-6</v>
      </c>
      <c r="AD15" s="14" t="str">
        <f t="shared" ca="1" si="25"/>
        <v>xの係数の-1の1は省略して、</v>
      </c>
    </row>
    <row r="16" spans="1:30" ht="14.25">
      <c r="A16" s="13" t="str">
        <f ca="1">IF(P16&gt;0,"",COUNTIF(P$3:$P16,0))</f>
        <v/>
      </c>
      <c r="B16" s="13">
        <f t="shared" ca="1" si="0"/>
        <v>8</v>
      </c>
      <c r="C16" s="13" t="str">
        <f t="shared" ca="1" si="1"/>
        <v>-</v>
      </c>
      <c r="D16" s="13" t="str">
        <f t="shared" ca="1" si="2"/>
        <v>(x-8)</v>
      </c>
      <c r="E16" s="13">
        <f t="shared" ca="1" si="3"/>
        <v>2</v>
      </c>
      <c r="F16" s="13" t="str">
        <f t="shared" ca="1" si="4"/>
        <v>+</v>
      </c>
      <c r="G16" s="13" t="str">
        <f t="shared" ca="1" si="5"/>
        <v>(x+2)</v>
      </c>
      <c r="H16" s="13" t="str">
        <f t="shared" ca="1" si="6"/>
        <v>(x-8)(x+2)</v>
      </c>
      <c r="I16" s="13" t="str">
        <f t="shared" ca="1" si="7"/>
        <v>(x+2)(x-8)</v>
      </c>
      <c r="J16" s="13" t="str">
        <f t="shared" ca="1" si="26"/>
        <v/>
      </c>
      <c r="K16" s="13">
        <f t="shared" ca="1" si="8"/>
        <v>0</v>
      </c>
      <c r="L16" s="13">
        <f ca="1">COUNTIF($H$3:H16,H16)-1</f>
        <v>1</v>
      </c>
      <c r="M16" s="13">
        <f ca="1">COUNTIF($I$3:I16,H16)</f>
        <v>0</v>
      </c>
      <c r="N16" s="13">
        <f t="shared" ca="1" si="9"/>
        <v>0</v>
      </c>
      <c r="O16" s="13">
        <f t="shared" ca="1" si="10"/>
        <v>1</v>
      </c>
      <c r="P16" s="13">
        <f t="shared" ca="1" si="11"/>
        <v>2</v>
      </c>
      <c r="Q16" s="13">
        <f t="shared" ca="1" si="12"/>
        <v>-8</v>
      </c>
      <c r="R16" s="13">
        <f t="shared" ca="1" si="13"/>
        <v>2</v>
      </c>
      <c r="S16" s="13">
        <f t="shared" ca="1" si="14"/>
        <v>-6</v>
      </c>
      <c r="T16" s="13">
        <f t="shared" ca="1" si="15"/>
        <v>-16</v>
      </c>
      <c r="U16" s="13">
        <f t="shared" ca="1" si="16"/>
        <v>-6</v>
      </c>
      <c r="V16" s="13">
        <f t="shared" ca="1" si="17"/>
        <v>-6</v>
      </c>
      <c r="W16" s="13">
        <f t="shared" ca="1" si="18"/>
        <v>-16</v>
      </c>
      <c r="X16" s="14" t="str">
        <f t="shared" ca="1" si="19"/>
        <v>x²-6x-16</v>
      </c>
      <c r="Y16" s="13">
        <f t="shared" ca="1" si="20"/>
        <v>-8</v>
      </c>
      <c r="Z16" s="13" t="str">
        <f t="shared" ca="1" si="21"/>
        <v>+2</v>
      </c>
      <c r="AA16" s="14" t="str">
        <f t="shared" ca="1" si="22"/>
        <v>-8 と +2 をたして -6</v>
      </c>
      <c r="AB16" s="14" t="str">
        <f t="shared" ca="1" si="23"/>
        <v>, かけて -16 だから</v>
      </c>
      <c r="AC16" s="14" t="str">
        <f t="shared" ca="1" si="24"/>
        <v>x²-6x-16</v>
      </c>
      <c r="AD16" s="14" t="str">
        <f t="shared" ca="1" si="25"/>
        <v/>
      </c>
    </row>
    <row r="17" spans="1:30" ht="14.25">
      <c r="A17" s="13">
        <f ca="1">IF(P17&gt;0,"",COUNTIF(P$3:$P17,0))</f>
        <v>4</v>
      </c>
      <c r="B17" s="13">
        <f t="shared" ca="1" si="0"/>
        <v>1</v>
      </c>
      <c r="C17" s="13" t="str">
        <f t="shared" ca="1" si="1"/>
        <v>+</v>
      </c>
      <c r="D17" s="13" t="str">
        <f t="shared" ca="1" si="2"/>
        <v>(x+1)</v>
      </c>
      <c r="E17" s="13">
        <f t="shared" ca="1" si="3"/>
        <v>6</v>
      </c>
      <c r="F17" s="13" t="str">
        <f t="shared" ca="1" si="4"/>
        <v>+</v>
      </c>
      <c r="G17" s="13" t="str">
        <f t="shared" ca="1" si="5"/>
        <v>(x+6)</v>
      </c>
      <c r="H17" s="13" t="str">
        <f t="shared" ca="1" si="6"/>
        <v>(x+1)(x+6)</v>
      </c>
      <c r="I17" s="13" t="str">
        <f t="shared" ca="1" si="7"/>
        <v>(x+6)(x+1)</v>
      </c>
      <c r="J17" s="13" t="str">
        <f t="shared" ca="1" si="26"/>
        <v/>
      </c>
      <c r="K17" s="13">
        <f t="shared" ca="1" si="8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9"/>
        <v>0</v>
      </c>
      <c r="O17" s="13">
        <f t="shared" ca="1" si="10"/>
        <v>0</v>
      </c>
      <c r="P17" s="13">
        <f t="shared" ca="1" si="11"/>
        <v>0</v>
      </c>
      <c r="Q17" s="13">
        <f t="shared" ca="1" si="12"/>
        <v>1</v>
      </c>
      <c r="R17" s="13">
        <f t="shared" ca="1" si="13"/>
        <v>6</v>
      </c>
      <c r="S17" s="13">
        <f t="shared" ca="1" si="14"/>
        <v>7</v>
      </c>
      <c r="T17" s="13">
        <f t="shared" ca="1" si="15"/>
        <v>6</v>
      </c>
      <c r="U17" s="13" t="str">
        <f t="shared" ca="1" si="16"/>
        <v>+7</v>
      </c>
      <c r="V17" s="13" t="str">
        <f t="shared" ca="1" si="17"/>
        <v>+7</v>
      </c>
      <c r="W17" s="13" t="str">
        <f t="shared" ca="1" si="18"/>
        <v>+6</v>
      </c>
      <c r="X17" s="14" t="str">
        <f t="shared" ca="1" si="19"/>
        <v>x²+7x+6</v>
      </c>
      <c r="Y17" s="13" t="str">
        <f t="shared" ca="1" si="20"/>
        <v>+1</v>
      </c>
      <c r="Z17" s="13" t="str">
        <f t="shared" ca="1" si="21"/>
        <v>+6</v>
      </c>
      <c r="AA17" s="14" t="str">
        <f t="shared" ca="1" si="22"/>
        <v>+1 と +6 をたして +7</v>
      </c>
      <c r="AB17" s="14" t="str">
        <f t="shared" ca="1" si="23"/>
        <v>, かけて +6 だから</v>
      </c>
      <c r="AC17" s="14" t="str">
        <f t="shared" ca="1" si="24"/>
        <v>x²+7x+6</v>
      </c>
      <c r="AD17" s="14" t="str">
        <f t="shared" ca="1" si="25"/>
        <v/>
      </c>
    </row>
    <row r="18" spans="1:30" ht="14.25">
      <c r="A18" s="13" t="str">
        <f ca="1">IF(P18&gt;0,"",COUNTIF(P$3:$P18,0))</f>
        <v/>
      </c>
      <c r="B18" s="13">
        <f t="shared" ca="1" si="0"/>
        <v>3</v>
      </c>
      <c r="C18" s="13" t="str">
        <f t="shared" ca="1" si="1"/>
        <v>-</v>
      </c>
      <c r="D18" s="13" t="str">
        <f t="shared" ca="1" si="2"/>
        <v>(x-3)</v>
      </c>
      <c r="E18" s="13">
        <f t="shared" ca="1" si="3"/>
        <v>9</v>
      </c>
      <c r="F18" s="13" t="str">
        <f t="shared" ca="1" si="4"/>
        <v>-</v>
      </c>
      <c r="G18" s="13" t="str">
        <f t="shared" ca="1" si="5"/>
        <v>(x-9)</v>
      </c>
      <c r="H18" s="13" t="str">
        <f t="shared" ca="1" si="6"/>
        <v>(x-3)(x-9)</v>
      </c>
      <c r="I18" s="13" t="str">
        <f t="shared" ca="1" si="7"/>
        <v>(x-9)(x-3)</v>
      </c>
      <c r="J18" s="13" t="str">
        <f t="shared" ca="1" si="26"/>
        <v/>
      </c>
      <c r="K18" s="13">
        <f t="shared" ca="1" si="8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9"/>
        <v>0</v>
      </c>
      <c r="O18" s="13">
        <f t="shared" ca="1" si="10"/>
        <v>1</v>
      </c>
      <c r="P18" s="13">
        <f t="shared" ca="1" si="11"/>
        <v>1</v>
      </c>
      <c r="Q18" s="13">
        <f t="shared" ca="1" si="12"/>
        <v>-3</v>
      </c>
      <c r="R18" s="13">
        <f t="shared" ca="1" si="13"/>
        <v>-9</v>
      </c>
      <c r="S18" s="13">
        <f t="shared" ca="1" si="14"/>
        <v>-12</v>
      </c>
      <c r="T18" s="13">
        <f t="shared" ca="1" si="15"/>
        <v>27</v>
      </c>
      <c r="U18" s="13">
        <f t="shared" ca="1" si="16"/>
        <v>-12</v>
      </c>
      <c r="V18" s="13">
        <f t="shared" ca="1" si="17"/>
        <v>-12</v>
      </c>
      <c r="W18" s="13" t="str">
        <f t="shared" ca="1" si="18"/>
        <v>+27</v>
      </c>
      <c r="X18" s="14" t="str">
        <f t="shared" ca="1" si="19"/>
        <v>x²-12x+27</v>
      </c>
      <c r="Y18" s="13">
        <f t="shared" ca="1" si="20"/>
        <v>-3</v>
      </c>
      <c r="Z18" s="13">
        <f t="shared" ca="1" si="21"/>
        <v>-9</v>
      </c>
      <c r="AA18" s="14" t="str">
        <f t="shared" ca="1" si="22"/>
        <v>-3 と -9 をたして -12</v>
      </c>
      <c r="AB18" s="14" t="str">
        <f t="shared" ca="1" si="23"/>
        <v>, かけて +27 だから</v>
      </c>
      <c r="AC18" s="14" t="str">
        <f t="shared" ca="1" si="24"/>
        <v>x²-12x+27</v>
      </c>
      <c r="AD18" s="14" t="str">
        <f t="shared" ca="1" si="25"/>
        <v/>
      </c>
    </row>
    <row r="19" spans="1:30" ht="14.25">
      <c r="A19" s="13" t="str">
        <f ca="1">IF(P19&gt;0,"",COUNTIF(P$3:$P19,0))</f>
        <v/>
      </c>
      <c r="B19" s="13">
        <f t="shared" ca="1" si="0"/>
        <v>3</v>
      </c>
      <c r="C19" s="13" t="str">
        <f t="shared" ca="1" si="1"/>
        <v>-</v>
      </c>
      <c r="D19" s="13" t="str">
        <f t="shared" ca="1" si="2"/>
        <v>(x-3)</v>
      </c>
      <c r="E19" s="13">
        <f t="shared" ca="1" si="3"/>
        <v>4</v>
      </c>
      <c r="F19" s="13" t="str">
        <f t="shared" ca="1" si="4"/>
        <v>+</v>
      </c>
      <c r="G19" s="13" t="str">
        <f t="shared" ca="1" si="5"/>
        <v>(x+4)</v>
      </c>
      <c r="H19" s="13" t="str">
        <f t="shared" ca="1" si="6"/>
        <v>(x-3)(x+4)</v>
      </c>
      <c r="I19" s="13" t="str">
        <f t="shared" ca="1" si="7"/>
        <v>(x+4)(x-3)</v>
      </c>
      <c r="J19" s="13" t="str">
        <f t="shared" ca="1" si="26"/>
        <v/>
      </c>
      <c r="K19" s="13">
        <f t="shared" ca="1" si="8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9"/>
        <v>0</v>
      </c>
      <c r="O19" s="13">
        <f t="shared" ca="1" si="10"/>
        <v>1</v>
      </c>
      <c r="P19" s="13">
        <f t="shared" ca="1" si="11"/>
        <v>1</v>
      </c>
      <c r="Q19" s="13">
        <f t="shared" ca="1" si="12"/>
        <v>-3</v>
      </c>
      <c r="R19" s="13">
        <f t="shared" ca="1" si="13"/>
        <v>4</v>
      </c>
      <c r="S19" s="13">
        <f t="shared" ca="1" si="14"/>
        <v>1</v>
      </c>
      <c r="T19" s="13">
        <f t="shared" ca="1" si="15"/>
        <v>-12</v>
      </c>
      <c r="U19" s="13" t="str">
        <f t="shared" ca="1" si="16"/>
        <v>+</v>
      </c>
      <c r="V19" s="13" t="str">
        <f t="shared" ca="1" si="17"/>
        <v>+1</v>
      </c>
      <c r="W19" s="13">
        <f t="shared" ca="1" si="18"/>
        <v>-12</v>
      </c>
      <c r="X19" s="14" t="str">
        <f t="shared" ca="1" si="19"/>
        <v>x²+x-12</v>
      </c>
      <c r="Y19" s="13">
        <f t="shared" ca="1" si="20"/>
        <v>-3</v>
      </c>
      <c r="Z19" s="13" t="str">
        <f t="shared" ca="1" si="21"/>
        <v>+4</v>
      </c>
      <c r="AA19" s="14" t="str">
        <f t="shared" ca="1" si="22"/>
        <v>-3 と +4 をたして +1</v>
      </c>
      <c r="AB19" s="14" t="str">
        <f t="shared" ca="1" si="23"/>
        <v>, かけて -12 だから</v>
      </c>
      <c r="AC19" s="14" t="str">
        <f t="shared" ca="1" si="24"/>
        <v>x²+1x-12</v>
      </c>
      <c r="AD19" s="14" t="str">
        <f t="shared" ca="1" si="25"/>
        <v>xの係数の+1の1は省略して、</v>
      </c>
    </row>
    <row r="20" spans="1:30" ht="14.25">
      <c r="A20" s="13" t="str">
        <f ca="1">IF(P20&gt;0,"",COUNTIF(P$3:$P20,0))</f>
        <v/>
      </c>
      <c r="B20" s="13">
        <f t="shared" ca="1" si="0"/>
        <v>8</v>
      </c>
      <c r="C20" s="13" t="str">
        <f t="shared" ca="1" si="1"/>
        <v>-</v>
      </c>
      <c r="D20" s="13" t="str">
        <f t="shared" ca="1" si="2"/>
        <v>(x-8)</v>
      </c>
      <c r="E20" s="13">
        <f t="shared" ca="1" si="3"/>
        <v>2</v>
      </c>
      <c r="F20" s="13" t="str">
        <f t="shared" ca="1" si="4"/>
        <v>-</v>
      </c>
      <c r="G20" s="13" t="str">
        <f t="shared" ca="1" si="5"/>
        <v>(x-2)</v>
      </c>
      <c r="H20" s="13" t="str">
        <f t="shared" ca="1" si="6"/>
        <v>(x-8)(x-2)</v>
      </c>
      <c r="I20" s="13" t="str">
        <f t="shared" ca="1" si="7"/>
        <v>(x-2)(x-8)</v>
      </c>
      <c r="J20" s="13" t="str">
        <f t="shared" ca="1" si="26"/>
        <v/>
      </c>
      <c r="K20" s="13">
        <f t="shared" ca="1" si="8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9"/>
        <v>0</v>
      </c>
      <c r="O20" s="13">
        <f t="shared" ca="1" si="10"/>
        <v>1</v>
      </c>
      <c r="P20" s="13">
        <f t="shared" ca="1" si="11"/>
        <v>1</v>
      </c>
      <c r="Q20" s="13">
        <f t="shared" ca="1" si="12"/>
        <v>-8</v>
      </c>
      <c r="R20" s="13">
        <f t="shared" ca="1" si="13"/>
        <v>-2</v>
      </c>
      <c r="S20" s="13">
        <f t="shared" ca="1" si="14"/>
        <v>-10</v>
      </c>
      <c r="T20" s="13">
        <f t="shared" ca="1" si="15"/>
        <v>16</v>
      </c>
      <c r="U20" s="13">
        <f t="shared" ca="1" si="16"/>
        <v>-10</v>
      </c>
      <c r="V20" s="13">
        <f t="shared" ca="1" si="17"/>
        <v>-10</v>
      </c>
      <c r="W20" s="13" t="str">
        <f t="shared" ca="1" si="18"/>
        <v>+16</v>
      </c>
      <c r="X20" s="14" t="str">
        <f t="shared" ca="1" si="19"/>
        <v>x²-10x+16</v>
      </c>
      <c r="Y20" s="13">
        <f t="shared" ca="1" si="20"/>
        <v>-8</v>
      </c>
      <c r="Z20" s="13">
        <f t="shared" ca="1" si="21"/>
        <v>-2</v>
      </c>
      <c r="AA20" s="14" t="str">
        <f t="shared" ca="1" si="22"/>
        <v>-8 と -2 をたして -10</v>
      </c>
      <c r="AB20" s="14" t="str">
        <f t="shared" ca="1" si="23"/>
        <v>, かけて +16 だから</v>
      </c>
      <c r="AC20" s="14" t="str">
        <f t="shared" ca="1" si="24"/>
        <v>x²-10x+16</v>
      </c>
      <c r="AD20" s="14" t="str">
        <f t="shared" ca="1" si="25"/>
        <v/>
      </c>
    </row>
    <row r="21" spans="1:30" ht="14.25">
      <c r="A21" s="13" t="str">
        <f ca="1">IF(P21&gt;0,"",COUNTIF(P$3:$P21,0))</f>
        <v/>
      </c>
      <c r="B21" s="13">
        <f t="shared" ca="1" si="0"/>
        <v>5</v>
      </c>
      <c r="C21" s="13" t="str">
        <f t="shared" ca="1" si="1"/>
        <v>-</v>
      </c>
      <c r="D21" s="13" t="str">
        <f t="shared" ca="1" si="2"/>
        <v>(x-5)</v>
      </c>
      <c r="E21" s="13">
        <f t="shared" ca="1" si="3"/>
        <v>8</v>
      </c>
      <c r="F21" s="13" t="str">
        <f t="shared" ca="1" si="4"/>
        <v>+</v>
      </c>
      <c r="G21" s="13" t="str">
        <f t="shared" ca="1" si="5"/>
        <v>(x+8)</v>
      </c>
      <c r="H21" s="13" t="str">
        <f t="shared" ca="1" si="6"/>
        <v>(x-5)(x+8)</v>
      </c>
      <c r="I21" s="13" t="str">
        <f t="shared" ca="1" si="7"/>
        <v>(x+8)(x-5)</v>
      </c>
      <c r="J21" s="13" t="str">
        <f t="shared" ca="1" si="26"/>
        <v/>
      </c>
      <c r="K21" s="13">
        <f t="shared" ca="1" si="8"/>
        <v>0</v>
      </c>
      <c r="L21" s="13">
        <f ca="1">COUNTIF($H$3:H21,H21)-1</f>
        <v>0</v>
      </c>
      <c r="M21" s="13">
        <f ca="1">COUNTIF($I$3:I21,H21)</f>
        <v>0</v>
      </c>
      <c r="N21" s="13">
        <f t="shared" ca="1" si="9"/>
        <v>0</v>
      </c>
      <c r="O21" s="13">
        <f t="shared" ca="1" si="10"/>
        <v>1</v>
      </c>
      <c r="P21" s="13">
        <f t="shared" ca="1" si="11"/>
        <v>1</v>
      </c>
      <c r="Q21" s="13">
        <f t="shared" ca="1" si="12"/>
        <v>-5</v>
      </c>
      <c r="R21" s="13">
        <f t="shared" ca="1" si="13"/>
        <v>8</v>
      </c>
      <c r="S21" s="13">
        <f t="shared" ca="1" si="14"/>
        <v>3</v>
      </c>
      <c r="T21" s="13">
        <f t="shared" ca="1" si="15"/>
        <v>-40</v>
      </c>
      <c r="U21" s="13" t="str">
        <f t="shared" ca="1" si="16"/>
        <v>+3</v>
      </c>
      <c r="V21" s="13" t="str">
        <f t="shared" ca="1" si="17"/>
        <v>+3</v>
      </c>
      <c r="W21" s="13">
        <f t="shared" ca="1" si="18"/>
        <v>-40</v>
      </c>
      <c r="X21" s="14" t="str">
        <f t="shared" ca="1" si="19"/>
        <v>x²+3x-40</v>
      </c>
      <c r="Y21" s="13">
        <f t="shared" ca="1" si="20"/>
        <v>-5</v>
      </c>
      <c r="Z21" s="13" t="str">
        <f t="shared" ca="1" si="21"/>
        <v>+8</v>
      </c>
      <c r="AA21" s="14" t="str">
        <f t="shared" ca="1" si="22"/>
        <v>-5 と +8 をたして +3</v>
      </c>
      <c r="AB21" s="14" t="str">
        <f t="shared" ca="1" si="23"/>
        <v>, かけて -40 だから</v>
      </c>
      <c r="AC21" s="14" t="str">
        <f t="shared" ca="1" si="24"/>
        <v>x²+3x-40</v>
      </c>
      <c r="AD21" s="14" t="str">
        <f t="shared" ca="1" si="25"/>
        <v/>
      </c>
    </row>
    <row r="22" spans="1:30" ht="14.25">
      <c r="A22" s="13" t="str">
        <f ca="1">IF(P22&gt;0,"",COUNTIF(P$3:$P22,0))</f>
        <v/>
      </c>
      <c r="B22" s="13">
        <f t="shared" ca="1" si="0"/>
        <v>8</v>
      </c>
      <c r="C22" s="13" t="str">
        <f t="shared" ca="1" si="1"/>
        <v>-</v>
      </c>
      <c r="D22" s="13" t="str">
        <f t="shared" ref="D22:D85" ca="1" si="27">"(x"&amp;C22&amp;B22&amp;")"</f>
        <v>(x-8)</v>
      </c>
      <c r="E22" s="13">
        <f t="shared" ca="1" si="3"/>
        <v>3</v>
      </c>
      <c r="F22" s="13" t="str">
        <f t="shared" ca="1" si="4"/>
        <v>+</v>
      </c>
      <c r="G22" s="13" t="str">
        <f t="shared" ref="G22:G85" ca="1" si="28">"(x"&amp;F22&amp;E22&amp;")"</f>
        <v>(x+3)</v>
      </c>
      <c r="H22" s="13" t="str">
        <f t="shared" ref="H22:H85" ca="1" si="29">D22&amp;G22</f>
        <v>(x-8)(x+3)</v>
      </c>
      <c r="I22" s="13" t="str">
        <f t="shared" ref="I22:I85" ca="1" si="30">G22&amp;D22</f>
        <v>(x+3)(x-8)</v>
      </c>
      <c r="J22" s="13" t="str">
        <f t="shared" ca="1" si="26"/>
        <v/>
      </c>
      <c r="K22" s="13">
        <f t="shared" ref="K22:K85" ca="1" si="31">IF(D22=G22,1,0)</f>
        <v>0</v>
      </c>
      <c r="L22" s="13">
        <f ca="1">COUNTIF($H$3:H22,H22)-1</f>
        <v>0</v>
      </c>
      <c r="M22" s="13">
        <f ca="1">COUNTIF($I$3:I22,H22)</f>
        <v>0</v>
      </c>
      <c r="N22" s="13">
        <f t="shared" ref="N22:N85" ca="1" si="32">IF(AND(B22=E22,K22=0),1,0)</f>
        <v>0</v>
      </c>
      <c r="O22" s="13">
        <f t="shared" ca="1" si="10"/>
        <v>1</v>
      </c>
      <c r="P22" s="13">
        <f t="shared" ca="1" si="11"/>
        <v>1</v>
      </c>
      <c r="Q22" s="13">
        <f t="shared" ca="1" si="12"/>
        <v>-8</v>
      </c>
      <c r="R22" s="13">
        <f t="shared" ca="1" si="13"/>
        <v>3</v>
      </c>
      <c r="S22" s="13">
        <f t="shared" ca="1" si="14"/>
        <v>-5</v>
      </c>
      <c r="T22" s="13">
        <f t="shared" ca="1" si="15"/>
        <v>-24</v>
      </c>
      <c r="U22" s="13">
        <f t="shared" ca="1" si="16"/>
        <v>-5</v>
      </c>
      <c r="V22" s="13">
        <f t="shared" ca="1" si="17"/>
        <v>-5</v>
      </c>
      <c r="W22" s="13">
        <f t="shared" ca="1" si="18"/>
        <v>-24</v>
      </c>
      <c r="X22" s="14" t="str">
        <f t="shared" ca="1" si="19"/>
        <v>x²-5x-24</v>
      </c>
      <c r="Y22" s="13">
        <f t="shared" ca="1" si="20"/>
        <v>-8</v>
      </c>
      <c r="Z22" s="13" t="str">
        <f t="shared" ca="1" si="21"/>
        <v>+3</v>
      </c>
      <c r="AA22" s="14" t="str">
        <f t="shared" ca="1" si="22"/>
        <v>-8 と +3 をたして -5</v>
      </c>
      <c r="AB22" s="14" t="str">
        <f t="shared" ca="1" si="23"/>
        <v>, かけて -24 だから</v>
      </c>
      <c r="AC22" s="14" t="str">
        <f t="shared" ca="1" si="24"/>
        <v>x²-5x-24</v>
      </c>
      <c r="AD22" s="14" t="str">
        <f t="shared" ca="1" si="25"/>
        <v/>
      </c>
    </row>
    <row r="23" spans="1:30" ht="14.25">
      <c r="A23" s="13">
        <f ca="1">IF(P23&gt;0,"",COUNTIF(P$3:$P23,0))</f>
        <v>5</v>
      </c>
      <c r="B23" s="13">
        <f t="shared" ca="1" si="0"/>
        <v>2</v>
      </c>
      <c r="C23" s="13" t="str">
        <f t="shared" ca="1" si="1"/>
        <v>+</v>
      </c>
      <c r="D23" s="13" t="str">
        <f t="shared" ca="1" si="27"/>
        <v>(x+2)</v>
      </c>
      <c r="E23" s="13">
        <f t="shared" ca="1" si="3"/>
        <v>8</v>
      </c>
      <c r="F23" s="13" t="str">
        <f t="shared" ca="1" si="4"/>
        <v>+</v>
      </c>
      <c r="G23" s="13" t="str">
        <f t="shared" ca="1" si="28"/>
        <v>(x+8)</v>
      </c>
      <c r="H23" s="13" t="str">
        <f t="shared" ca="1" si="29"/>
        <v>(x+2)(x+8)</v>
      </c>
      <c r="I23" s="13" t="str">
        <f t="shared" ca="1" si="30"/>
        <v>(x+8)(x+2)</v>
      </c>
      <c r="J23" s="13" t="str">
        <f t="shared" ca="1" si="26"/>
        <v/>
      </c>
      <c r="K23" s="13">
        <f t="shared" ca="1" si="31"/>
        <v>0</v>
      </c>
      <c r="L23" s="13">
        <f ca="1">COUNTIF($H$3:H23,H23)-1</f>
        <v>0</v>
      </c>
      <c r="M23" s="13">
        <f ca="1">COUNTIF($I$3:I23,H23)</f>
        <v>0</v>
      </c>
      <c r="N23" s="13">
        <f t="shared" ca="1" si="32"/>
        <v>0</v>
      </c>
      <c r="O23" s="13">
        <f t="shared" ca="1" si="10"/>
        <v>0</v>
      </c>
      <c r="P23" s="13">
        <f t="shared" ca="1" si="11"/>
        <v>0</v>
      </c>
      <c r="Q23" s="13">
        <f t="shared" ca="1" si="12"/>
        <v>2</v>
      </c>
      <c r="R23" s="13">
        <f t="shared" ca="1" si="13"/>
        <v>8</v>
      </c>
      <c r="S23" s="13">
        <f t="shared" ca="1" si="14"/>
        <v>10</v>
      </c>
      <c r="T23" s="13">
        <f t="shared" ca="1" si="15"/>
        <v>16</v>
      </c>
      <c r="U23" s="13" t="str">
        <f t="shared" ca="1" si="16"/>
        <v>+10</v>
      </c>
      <c r="V23" s="13" t="str">
        <f t="shared" ca="1" si="17"/>
        <v>+10</v>
      </c>
      <c r="W23" s="13" t="str">
        <f t="shared" ca="1" si="18"/>
        <v>+16</v>
      </c>
      <c r="X23" s="14" t="str">
        <f t="shared" ca="1" si="19"/>
        <v>x²+10x+16</v>
      </c>
      <c r="Y23" s="13" t="str">
        <f t="shared" ca="1" si="20"/>
        <v>+2</v>
      </c>
      <c r="Z23" s="13" t="str">
        <f t="shared" ca="1" si="21"/>
        <v>+8</v>
      </c>
      <c r="AA23" s="14" t="str">
        <f t="shared" ca="1" si="22"/>
        <v>+2 と +8 をたして +10</v>
      </c>
      <c r="AB23" s="14" t="str">
        <f t="shared" ca="1" si="23"/>
        <v>, かけて +16 だから</v>
      </c>
      <c r="AC23" s="14" t="str">
        <f t="shared" ca="1" si="24"/>
        <v>x²+10x+16</v>
      </c>
      <c r="AD23" s="14" t="str">
        <f t="shared" ca="1" si="25"/>
        <v/>
      </c>
    </row>
    <row r="24" spans="1:30" ht="14.25">
      <c r="A24" s="13" t="str">
        <f ca="1">IF(P24&gt;0,"",COUNTIF(P$3:$P24,0))</f>
        <v/>
      </c>
      <c r="B24" s="13">
        <f t="shared" ca="1" si="0"/>
        <v>2</v>
      </c>
      <c r="C24" s="13" t="str">
        <f t="shared" ca="1" si="1"/>
        <v>-</v>
      </c>
      <c r="D24" s="13" t="str">
        <f t="shared" ca="1" si="27"/>
        <v>(x-2)</v>
      </c>
      <c r="E24" s="13">
        <f t="shared" ca="1" si="3"/>
        <v>2</v>
      </c>
      <c r="F24" s="13" t="str">
        <f t="shared" ca="1" si="4"/>
        <v>-</v>
      </c>
      <c r="G24" s="13" t="str">
        <f t="shared" ca="1" si="28"/>
        <v>(x-2)</v>
      </c>
      <c r="H24" s="13" t="str">
        <f t="shared" ca="1" si="29"/>
        <v>(x-2)(x-2)</v>
      </c>
      <c r="I24" s="13" t="str">
        <f t="shared" ca="1" si="30"/>
        <v>(x-2)(x-2)</v>
      </c>
      <c r="J24" s="13" t="str">
        <f t="shared" ca="1" si="26"/>
        <v>(x-2)²</v>
      </c>
      <c r="K24" s="13">
        <f t="shared" ca="1" si="31"/>
        <v>1</v>
      </c>
      <c r="L24" s="13">
        <f ca="1">COUNTIF($H$3:H24,H24)-1</f>
        <v>0</v>
      </c>
      <c r="M24" s="13">
        <f ca="1">COUNTIF($I$3:I24,H24)</f>
        <v>1</v>
      </c>
      <c r="N24" s="13">
        <f t="shared" ca="1" si="32"/>
        <v>0</v>
      </c>
      <c r="O24" s="13">
        <f t="shared" ca="1" si="10"/>
        <v>1</v>
      </c>
      <c r="P24" s="13">
        <f t="shared" ca="1" si="11"/>
        <v>3</v>
      </c>
      <c r="Q24" s="13">
        <f t="shared" ca="1" si="12"/>
        <v>-2</v>
      </c>
      <c r="R24" s="13">
        <f t="shared" ca="1" si="13"/>
        <v>-2</v>
      </c>
      <c r="S24" s="13">
        <f t="shared" ca="1" si="14"/>
        <v>-4</v>
      </c>
      <c r="T24" s="13">
        <f t="shared" ca="1" si="15"/>
        <v>4</v>
      </c>
      <c r="U24" s="13">
        <f t="shared" ca="1" si="16"/>
        <v>-4</v>
      </c>
      <c r="V24" s="13">
        <f t="shared" ca="1" si="17"/>
        <v>-4</v>
      </c>
      <c r="W24" s="13" t="str">
        <f t="shared" ca="1" si="18"/>
        <v>+4</v>
      </c>
      <c r="X24" s="14" t="str">
        <f t="shared" ca="1" si="19"/>
        <v>x²-4x+4</v>
      </c>
      <c r="Y24" s="13">
        <f t="shared" ca="1" si="20"/>
        <v>-2</v>
      </c>
      <c r="Z24" s="13">
        <f t="shared" ca="1" si="21"/>
        <v>-2</v>
      </c>
      <c r="AA24" s="14" t="str">
        <f t="shared" ca="1" si="22"/>
        <v>-2 と -2 をたして -4</v>
      </c>
      <c r="AB24" s="14" t="str">
        <f t="shared" ca="1" si="23"/>
        <v>, かけて +4 だから</v>
      </c>
      <c r="AC24" s="14" t="str">
        <f t="shared" ca="1" si="24"/>
        <v>x²-4x+4</v>
      </c>
      <c r="AD24" s="14" t="str">
        <f t="shared" ca="1" si="25"/>
        <v/>
      </c>
    </row>
    <row r="25" spans="1:30" ht="14.25">
      <c r="A25" s="13" t="str">
        <f ca="1">IF(P25&gt;0,"",COUNTIF(P$3:$P25,0))</f>
        <v/>
      </c>
      <c r="B25" s="13">
        <f t="shared" ca="1" si="0"/>
        <v>9</v>
      </c>
      <c r="C25" s="13" t="str">
        <f t="shared" ca="1" si="1"/>
        <v>+</v>
      </c>
      <c r="D25" s="13" t="str">
        <f t="shared" ca="1" si="27"/>
        <v>(x+9)</v>
      </c>
      <c r="E25" s="13">
        <f t="shared" ca="1" si="3"/>
        <v>8</v>
      </c>
      <c r="F25" s="13" t="str">
        <f t="shared" ca="1" si="4"/>
        <v>-</v>
      </c>
      <c r="G25" s="13" t="str">
        <f t="shared" ca="1" si="28"/>
        <v>(x-8)</v>
      </c>
      <c r="H25" s="13" t="str">
        <f t="shared" ca="1" si="29"/>
        <v>(x+9)(x-8)</v>
      </c>
      <c r="I25" s="13" t="str">
        <f t="shared" ca="1" si="30"/>
        <v>(x-8)(x+9)</v>
      </c>
      <c r="J25" s="13" t="str">
        <f t="shared" ca="1" si="26"/>
        <v/>
      </c>
      <c r="K25" s="13">
        <f t="shared" ca="1" si="31"/>
        <v>0</v>
      </c>
      <c r="L25" s="13">
        <f ca="1">COUNTIF($H$3:H25,H25)-1</f>
        <v>0</v>
      </c>
      <c r="M25" s="13">
        <f ca="1">COUNTIF($I$3:I25,H25)</f>
        <v>0</v>
      </c>
      <c r="N25" s="13">
        <f t="shared" ca="1" si="32"/>
        <v>0</v>
      </c>
      <c r="O25" s="13">
        <f t="shared" ca="1" si="10"/>
        <v>1</v>
      </c>
      <c r="P25" s="13">
        <f t="shared" ca="1" si="11"/>
        <v>1</v>
      </c>
      <c r="Q25" s="13">
        <f t="shared" ca="1" si="12"/>
        <v>9</v>
      </c>
      <c r="R25" s="13">
        <f t="shared" ca="1" si="13"/>
        <v>-8</v>
      </c>
      <c r="S25" s="13">
        <f t="shared" ca="1" si="14"/>
        <v>1</v>
      </c>
      <c r="T25" s="13">
        <f t="shared" ca="1" si="15"/>
        <v>-72</v>
      </c>
      <c r="U25" s="13" t="str">
        <f t="shared" ca="1" si="16"/>
        <v>+</v>
      </c>
      <c r="V25" s="13" t="str">
        <f t="shared" ca="1" si="17"/>
        <v>+1</v>
      </c>
      <c r="W25" s="13">
        <f t="shared" ca="1" si="18"/>
        <v>-72</v>
      </c>
      <c r="X25" s="14" t="str">
        <f t="shared" ca="1" si="19"/>
        <v>x²+x-72</v>
      </c>
      <c r="Y25" s="13" t="str">
        <f t="shared" ca="1" si="20"/>
        <v>+9</v>
      </c>
      <c r="Z25" s="13">
        <f t="shared" ca="1" si="21"/>
        <v>-8</v>
      </c>
      <c r="AA25" s="14" t="str">
        <f t="shared" ca="1" si="22"/>
        <v>+9 と -8 をたして +1</v>
      </c>
      <c r="AB25" s="14" t="str">
        <f t="shared" ca="1" si="23"/>
        <v>, かけて -72 だから</v>
      </c>
      <c r="AC25" s="14" t="str">
        <f t="shared" ca="1" si="24"/>
        <v>x²+1x-72</v>
      </c>
      <c r="AD25" s="14" t="str">
        <f t="shared" ca="1" si="25"/>
        <v>xの係数の+1の1は省略して、</v>
      </c>
    </row>
    <row r="26" spans="1:30" ht="14.25">
      <c r="A26" s="13" t="str">
        <f ca="1">IF(P26&gt;0,"",COUNTIF(P$3:$P26,0))</f>
        <v/>
      </c>
      <c r="B26" s="13">
        <f t="shared" ca="1" si="0"/>
        <v>1</v>
      </c>
      <c r="C26" s="13" t="str">
        <f t="shared" ca="1" si="1"/>
        <v>-</v>
      </c>
      <c r="D26" s="13" t="str">
        <f t="shared" ca="1" si="27"/>
        <v>(x-1)</v>
      </c>
      <c r="E26" s="13">
        <f t="shared" ca="1" si="3"/>
        <v>8</v>
      </c>
      <c r="F26" s="13" t="str">
        <f t="shared" ca="1" si="4"/>
        <v>-</v>
      </c>
      <c r="G26" s="13" t="str">
        <f t="shared" ca="1" si="28"/>
        <v>(x-8)</v>
      </c>
      <c r="H26" s="13" t="str">
        <f t="shared" ca="1" si="29"/>
        <v>(x-1)(x-8)</v>
      </c>
      <c r="I26" s="13" t="str">
        <f t="shared" ca="1" si="30"/>
        <v>(x-8)(x-1)</v>
      </c>
      <c r="J26" s="13" t="str">
        <f t="shared" ca="1" si="26"/>
        <v/>
      </c>
      <c r="K26" s="13">
        <f t="shared" ca="1" si="31"/>
        <v>0</v>
      </c>
      <c r="L26" s="13">
        <f ca="1">COUNTIF($H$3:H26,H26)-1</f>
        <v>0</v>
      </c>
      <c r="M26" s="13">
        <f ca="1">COUNTIF($I$3:I26,H26)</f>
        <v>0</v>
      </c>
      <c r="N26" s="13">
        <f t="shared" ca="1" si="32"/>
        <v>0</v>
      </c>
      <c r="O26" s="13">
        <f t="shared" ca="1" si="10"/>
        <v>1</v>
      </c>
      <c r="P26" s="13">
        <f t="shared" ca="1" si="11"/>
        <v>1</v>
      </c>
      <c r="Q26" s="13">
        <f t="shared" ca="1" si="12"/>
        <v>-1</v>
      </c>
      <c r="R26" s="13">
        <f t="shared" ca="1" si="13"/>
        <v>-8</v>
      </c>
      <c r="S26" s="13">
        <f t="shared" ca="1" si="14"/>
        <v>-9</v>
      </c>
      <c r="T26" s="13">
        <f t="shared" ca="1" si="15"/>
        <v>8</v>
      </c>
      <c r="U26" s="13">
        <f t="shared" ca="1" si="16"/>
        <v>-9</v>
      </c>
      <c r="V26" s="13">
        <f t="shared" ca="1" si="17"/>
        <v>-9</v>
      </c>
      <c r="W26" s="13" t="str">
        <f t="shared" ca="1" si="18"/>
        <v>+8</v>
      </c>
      <c r="X26" s="14" t="str">
        <f t="shared" ca="1" si="19"/>
        <v>x²-9x+8</v>
      </c>
      <c r="Y26" s="13">
        <f t="shared" ca="1" si="20"/>
        <v>-1</v>
      </c>
      <c r="Z26" s="13">
        <f t="shared" ca="1" si="21"/>
        <v>-8</v>
      </c>
      <c r="AA26" s="14" t="str">
        <f t="shared" ca="1" si="22"/>
        <v>-1 と -8 をたして -9</v>
      </c>
      <c r="AB26" s="14" t="str">
        <f t="shared" ca="1" si="23"/>
        <v>, かけて +8 だから</v>
      </c>
      <c r="AC26" s="14" t="str">
        <f t="shared" ca="1" si="24"/>
        <v>x²-9x+8</v>
      </c>
      <c r="AD26" s="14" t="str">
        <f t="shared" ca="1" si="25"/>
        <v/>
      </c>
    </row>
    <row r="27" spans="1:30" ht="14.25">
      <c r="A27" s="13" t="str">
        <f ca="1">IF(P27&gt;0,"",COUNTIF(P$3:$P27,0))</f>
        <v/>
      </c>
      <c r="B27" s="13">
        <f t="shared" ca="1" si="0"/>
        <v>4</v>
      </c>
      <c r="C27" s="13" t="str">
        <f t="shared" ca="1" si="1"/>
        <v>-</v>
      </c>
      <c r="D27" s="13" t="str">
        <f t="shared" ca="1" si="27"/>
        <v>(x-4)</v>
      </c>
      <c r="E27" s="13">
        <f t="shared" ca="1" si="3"/>
        <v>9</v>
      </c>
      <c r="F27" s="13" t="str">
        <f t="shared" ca="1" si="4"/>
        <v>+</v>
      </c>
      <c r="G27" s="13" t="str">
        <f t="shared" ca="1" si="28"/>
        <v>(x+9)</v>
      </c>
      <c r="H27" s="13" t="str">
        <f t="shared" ca="1" si="29"/>
        <v>(x-4)(x+9)</v>
      </c>
      <c r="I27" s="13" t="str">
        <f t="shared" ca="1" si="30"/>
        <v>(x+9)(x-4)</v>
      </c>
      <c r="J27" s="13" t="str">
        <f t="shared" ca="1" si="26"/>
        <v/>
      </c>
      <c r="K27" s="13">
        <f t="shared" ca="1" si="31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2"/>
        <v>0</v>
      </c>
      <c r="O27" s="13">
        <f t="shared" ca="1" si="10"/>
        <v>1</v>
      </c>
      <c r="P27" s="13">
        <f t="shared" ca="1" si="11"/>
        <v>1</v>
      </c>
      <c r="Q27" s="13">
        <f t="shared" ca="1" si="12"/>
        <v>-4</v>
      </c>
      <c r="R27" s="13">
        <f t="shared" ca="1" si="13"/>
        <v>9</v>
      </c>
      <c r="S27" s="13">
        <f t="shared" ca="1" si="14"/>
        <v>5</v>
      </c>
      <c r="T27" s="13">
        <f t="shared" ca="1" si="15"/>
        <v>-36</v>
      </c>
      <c r="U27" s="13" t="str">
        <f t="shared" ca="1" si="16"/>
        <v>+5</v>
      </c>
      <c r="V27" s="13" t="str">
        <f t="shared" ca="1" si="17"/>
        <v>+5</v>
      </c>
      <c r="W27" s="13">
        <f t="shared" ca="1" si="18"/>
        <v>-36</v>
      </c>
      <c r="X27" s="14" t="str">
        <f t="shared" ca="1" si="19"/>
        <v>x²+5x-36</v>
      </c>
      <c r="Y27" s="13">
        <f t="shared" ca="1" si="20"/>
        <v>-4</v>
      </c>
      <c r="Z27" s="13" t="str">
        <f t="shared" ca="1" si="21"/>
        <v>+9</v>
      </c>
      <c r="AA27" s="14" t="str">
        <f t="shared" ca="1" si="22"/>
        <v>-4 と +9 をたして +5</v>
      </c>
      <c r="AB27" s="14" t="str">
        <f t="shared" ca="1" si="23"/>
        <v>, かけて -36 だから</v>
      </c>
      <c r="AC27" s="14" t="str">
        <f t="shared" ca="1" si="24"/>
        <v>x²+5x-36</v>
      </c>
      <c r="AD27" s="14" t="str">
        <f t="shared" ca="1" si="25"/>
        <v/>
      </c>
    </row>
    <row r="28" spans="1:30" ht="14.25">
      <c r="A28" s="13" t="str">
        <f ca="1">IF(P28&gt;0,"",COUNTIF(P$3:$P28,0))</f>
        <v/>
      </c>
      <c r="B28" s="13">
        <f t="shared" ca="1" si="0"/>
        <v>3</v>
      </c>
      <c r="C28" s="13" t="str">
        <f t="shared" ca="1" si="1"/>
        <v>+</v>
      </c>
      <c r="D28" s="13" t="str">
        <f t="shared" ca="1" si="27"/>
        <v>(x+3)</v>
      </c>
      <c r="E28" s="13">
        <f t="shared" ca="1" si="3"/>
        <v>8</v>
      </c>
      <c r="F28" s="13" t="str">
        <f t="shared" ca="1" si="4"/>
        <v>-</v>
      </c>
      <c r="G28" s="13" t="str">
        <f t="shared" ca="1" si="28"/>
        <v>(x-8)</v>
      </c>
      <c r="H28" s="13" t="str">
        <f t="shared" ca="1" si="29"/>
        <v>(x+3)(x-8)</v>
      </c>
      <c r="I28" s="13" t="str">
        <f t="shared" ca="1" si="30"/>
        <v>(x-8)(x+3)</v>
      </c>
      <c r="J28" s="13" t="str">
        <f t="shared" ca="1" si="26"/>
        <v/>
      </c>
      <c r="K28" s="13">
        <f t="shared" ca="1" si="31"/>
        <v>0</v>
      </c>
      <c r="L28" s="13">
        <f ca="1">COUNTIF($H$3:H28,H28)-1</f>
        <v>0</v>
      </c>
      <c r="M28" s="13">
        <f ca="1">COUNTIF($I$3:I28,H28)</f>
        <v>1</v>
      </c>
      <c r="N28" s="13">
        <f t="shared" ca="1" si="32"/>
        <v>0</v>
      </c>
      <c r="O28" s="13">
        <f t="shared" ca="1" si="10"/>
        <v>1</v>
      </c>
      <c r="P28" s="13">
        <f t="shared" ca="1" si="11"/>
        <v>2</v>
      </c>
      <c r="Q28" s="13">
        <f t="shared" ca="1" si="12"/>
        <v>3</v>
      </c>
      <c r="R28" s="13">
        <f t="shared" ca="1" si="13"/>
        <v>-8</v>
      </c>
      <c r="S28" s="13">
        <f t="shared" ca="1" si="14"/>
        <v>-5</v>
      </c>
      <c r="T28" s="13">
        <f t="shared" ca="1" si="15"/>
        <v>-24</v>
      </c>
      <c r="U28" s="13">
        <f t="shared" ca="1" si="16"/>
        <v>-5</v>
      </c>
      <c r="V28" s="13">
        <f t="shared" ca="1" si="17"/>
        <v>-5</v>
      </c>
      <c r="W28" s="13">
        <f t="shared" ca="1" si="18"/>
        <v>-24</v>
      </c>
      <c r="X28" s="14" t="str">
        <f t="shared" ca="1" si="19"/>
        <v>x²-5x-24</v>
      </c>
      <c r="Y28" s="13" t="str">
        <f t="shared" ca="1" si="20"/>
        <v>+3</v>
      </c>
      <c r="Z28" s="13">
        <f t="shared" ca="1" si="21"/>
        <v>-8</v>
      </c>
      <c r="AA28" s="14" t="str">
        <f t="shared" ca="1" si="22"/>
        <v>+3 と -8 をたして -5</v>
      </c>
      <c r="AB28" s="14" t="str">
        <f t="shared" ca="1" si="23"/>
        <v>, かけて -24 だから</v>
      </c>
      <c r="AC28" s="14" t="str">
        <f t="shared" ca="1" si="24"/>
        <v>x²-5x-24</v>
      </c>
      <c r="AD28" s="14" t="str">
        <f t="shared" ca="1" si="25"/>
        <v/>
      </c>
    </row>
    <row r="29" spans="1:30" ht="14.25">
      <c r="A29" s="13" t="str">
        <f ca="1">IF(P29&gt;0,"",COUNTIF(P$3:$P29,0))</f>
        <v/>
      </c>
      <c r="B29" s="13">
        <f t="shared" ca="1" si="0"/>
        <v>5</v>
      </c>
      <c r="C29" s="13" t="str">
        <f t="shared" ca="1" si="1"/>
        <v>+</v>
      </c>
      <c r="D29" s="13" t="str">
        <f t="shared" ca="1" si="27"/>
        <v>(x+5)</v>
      </c>
      <c r="E29" s="13">
        <f t="shared" ca="1" si="3"/>
        <v>8</v>
      </c>
      <c r="F29" s="13" t="str">
        <f t="shared" ca="1" si="4"/>
        <v>-</v>
      </c>
      <c r="G29" s="13" t="str">
        <f t="shared" ca="1" si="28"/>
        <v>(x-8)</v>
      </c>
      <c r="H29" s="13" t="str">
        <f t="shared" ca="1" si="29"/>
        <v>(x+5)(x-8)</v>
      </c>
      <c r="I29" s="13" t="str">
        <f t="shared" ca="1" si="30"/>
        <v>(x-8)(x+5)</v>
      </c>
      <c r="J29" s="13" t="str">
        <f t="shared" ca="1" si="26"/>
        <v/>
      </c>
      <c r="K29" s="13">
        <f t="shared" ca="1" si="31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2"/>
        <v>0</v>
      </c>
      <c r="O29" s="13">
        <f t="shared" ca="1" si="10"/>
        <v>1</v>
      </c>
      <c r="P29" s="13">
        <f t="shared" ca="1" si="11"/>
        <v>1</v>
      </c>
      <c r="Q29" s="13">
        <f t="shared" ca="1" si="12"/>
        <v>5</v>
      </c>
      <c r="R29" s="13">
        <f t="shared" ca="1" si="13"/>
        <v>-8</v>
      </c>
      <c r="S29" s="13">
        <f t="shared" ca="1" si="14"/>
        <v>-3</v>
      </c>
      <c r="T29" s="13">
        <f t="shared" ca="1" si="15"/>
        <v>-40</v>
      </c>
      <c r="U29" s="13">
        <f t="shared" ca="1" si="16"/>
        <v>-3</v>
      </c>
      <c r="V29" s="13">
        <f t="shared" ca="1" si="17"/>
        <v>-3</v>
      </c>
      <c r="W29" s="13">
        <f t="shared" ca="1" si="18"/>
        <v>-40</v>
      </c>
      <c r="X29" s="14" t="str">
        <f t="shared" ca="1" si="19"/>
        <v>x²-3x-40</v>
      </c>
      <c r="Y29" s="13" t="str">
        <f t="shared" ca="1" si="20"/>
        <v>+5</v>
      </c>
      <c r="Z29" s="13">
        <f t="shared" ca="1" si="21"/>
        <v>-8</v>
      </c>
      <c r="AA29" s="14" t="str">
        <f t="shared" ca="1" si="22"/>
        <v>+5 と -8 をたして -3</v>
      </c>
      <c r="AB29" s="14" t="str">
        <f t="shared" ca="1" si="23"/>
        <v>, かけて -40 だから</v>
      </c>
      <c r="AC29" s="14" t="str">
        <f t="shared" ca="1" si="24"/>
        <v>x²-3x-40</v>
      </c>
      <c r="AD29" s="14" t="str">
        <f t="shared" ca="1" si="25"/>
        <v/>
      </c>
    </row>
    <row r="30" spans="1:30" ht="14.25">
      <c r="A30" s="13" t="str">
        <f ca="1">IF(P30&gt;0,"",COUNTIF(P$3:$P30,0))</f>
        <v/>
      </c>
      <c r="B30" s="13">
        <f t="shared" ca="1" si="0"/>
        <v>4</v>
      </c>
      <c r="C30" s="13" t="str">
        <f t="shared" ca="1" si="1"/>
        <v>+</v>
      </c>
      <c r="D30" s="13" t="str">
        <f t="shared" ca="1" si="27"/>
        <v>(x+4)</v>
      </c>
      <c r="E30" s="13">
        <f t="shared" ca="1" si="3"/>
        <v>3</v>
      </c>
      <c r="F30" s="13" t="str">
        <f t="shared" ca="1" si="4"/>
        <v>-</v>
      </c>
      <c r="G30" s="13" t="str">
        <f t="shared" ca="1" si="28"/>
        <v>(x-3)</v>
      </c>
      <c r="H30" s="13" t="str">
        <f t="shared" ca="1" si="29"/>
        <v>(x+4)(x-3)</v>
      </c>
      <c r="I30" s="13" t="str">
        <f t="shared" ca="1" si="30"/>
        <v>(x-3)(x+4)</v>
      </c>
      <c r="J30" s="13" t="str">
        <f t="shared" ca="1" si="26"/>
        <v/>
      </c>
      <c r="K30" s="13">
        <f t="shared" ca="1" si="31"/>
        <v>0</v>
      </c>
      <c r="L30" s="13">
        <f ca="1">COUNTIF($H$3:H30,H30)-1</f>
        <v>0</v>
      </c>
      <c r="M30" s="13">
        <f ca="1">COUNTIF($I$3:I30,H30)</f>
        <v>1</v>
      </c>
      <c r="N30" s="13">
        <f t="shared" ca="1" si="32"/>
        <v>0</v>
      </c>
      <c r="O30" s="13">
        <f t="shared" ca="1" si="10"/>
        <v>1</v>
      </c>
      <c r="P30" s="13">
        <f t="shared" ca="1" si="11"/>
        <v>2</v>
      </c>
      <c r="Q30" s="13">
        <f t="shared" ca="1" si="12"/>
        <v>4</v>
      </c>
      <c r="R30" s="13">
        <f t="shared" ca="1" si="13"/>
        <v>-3</v>
      </c>
      <c r="S30" s="13">
        <f t="shared" ca="1" si="14"/>
        <v>1</v>
      </c>
      <c r="T30" s="13">
        <f t="shared" ca="1" si="15"/>
        <v>-12</v>
      </c>
      <c r="U30" s="13" t="str">
        <f t="shared" ca="1" si="16"/>
        <v>+</v>
      </c>
      <c r="V30" s="13" t="str">
        <f t="shared" ca="1" si="17"/>
        <v>+1</v>
      </c>
      <c r="W30" s="13">
        <f t="shared" ca="1" si="18"/>
        <v>-12</v>
      </c>
      <c r="X30" s="14" t="str">
        <f t="shared" ca="1" si="19"/>
        <v>x²+x-12</v>
      </c>
      <c r="Y30" s="13" t="str">
        <f t="shared" ca="1" si="20"/>
        <v>+4</v>
      </c>
      <c r="Z30" s="13">
        <f t="shared" ca="1" si="21"/>
        <v>-3</v>
      </c>
      <c r="AA30" s="14" t="str">
        <f t="shared" ca="1" si="22"/>
        <v>+4 と -3 をたして +1</v>
      </c>
      <c r="AB30" s="14" t="str">
        <f t="shared" ca="1" si="23"/>
        <v>, かけて -12 だから</v>
      </c>
      <c r="AC30" s="14" t="str">
        <f t="shared" ca="1" si="24"/>
        <v>x²+1x-12</v>
      </c>
      <c r="AD30" s="14" t="str">
        <f t="shared" ca="1" si="25"/>
        <v>xの係数の+1の1は省略して、</v>
      </c>
    </row>
    <row r="31" spans="1:30" ht="14.25">
      <c r="A31" s="13" t="str">
        <f ca="1">IF(P31&gt;0,"",COUNTIF(P$3:$P31,0))</f>
        <v/>
      </c>
      <c r="B31" s="13">
        <f t="shared" ca="1" si="0"/>
        <v>4</v>
      </c>
      <c r="C31" s="13" t="str">
        <f t="shared" ca="1" si="1"/>
        <v>+</v>
      </c>
      <c r="D31" s="13" t="str">
        <f t="shared" ca="1" si="27"/>
        <v>(x+4)</v>
      </c>
      <c r="E31" s="13">
        <f t="shared" ca="1" si="3"/>
        <v>1</v>
      </c>
      <c r="F31" s="13" t="str">
        <f t="shared" ca="1" si="4"/>
        <v>-</v>
      </c>
      <c r="G31" s="13" t="str">
        <f t="shared" ca="1" si="28"/>
        <v>(x-1)</v>
      </c>
      <c r="H31" s="13" t="str">
        <f t="shared" ca="1" si="29"/>
        <v>(x+4)(x-1)</v>
      </c>
      <c r="I31" s="13" t="str">
        <f t="shared" ca="1" si="30"/>
        <v>(x-1)(x+4)</v>
      </c>
      <c r="J31" s="13" t="str">
        <f t="shared" ca="1" si="26"/>
        <v/>
      </c>
      <c r="K31" s="13">
        <f t="shared" ca="1" si="31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2"/>
        <v>0</v>
      </c>
      <c r="O31" s="13">
        <f t="shared" ca="1" si="10"/>
        <v>1</v>
      </c>
      <c r="P31" s="13">
        <f t="shared" ca="1" si="11"/>
        <v>1</v>
      </c>
      <c r="Q31" s="13">
        <f t="shared" ca="1" si="12"/>
        <v>4</v>
      </c>
      <c r="R31" s="13">
        <f t="shared" ca="1" si="13"/>
        <v>-1</v>
      </c>
      <c r="S31" s="13">
        <f t="shared" ca="1" si="14"/>
        <v>3</v>
      </c>
      <c r="T31" s="13">
        <f t="shared" ca="1" si="15"/>
        <v>-4</v>
      </c>
      <c r="U31" s="13" t="str">
        <f t="shared" ca="1" si="16"/>
        <v>+3</v>
      </c>
      <c r="V31" s="13" t="str">
        <f t="shared" ca="1" si="17"/>
        <v>+3</v>
      </c>
      <c r="W31" s="13">
        <f t="shared" ca="1" si="18"/>
        <v>-4</v>
      </c>
      <c r="X31" s="14" t="str">
        <f t="shared" ca="1" si="19"/>
        <v>x²+3x-4</v>
      </c>
      <c r="Y31" s="13" t="str">
        <f t="shared" ca="1" si="20"/>
        <v>+4</v>
      </c>
      <c r="Z31" s="13">
        <f t="shared" ca="1" si="21"/>
        <v>-1</v>
      </c>
      <c r="AA31" s="14" t="str">
        <f t="shared" ca="1" si="22"/>
        <v>+4 と -1 をたして +3</v>
      </c>
      <c r="AB31" s="14" t="str">
        <f t="shared" ca="1" si="23"/>
        <v>, かけて -4 だから</v>
      </c>
      <c r="AC31" s="14" t="str">
        <f t="shared" ca="1" si="24"/>
        <v>x²+3x-4</v>
      </c>
      <c r="AD31" s="14" t="str">
        <f t="shared" ca="1" si="25"/>
        <v/>
      </c>
    </row>
    <row r="32" spans="1:30" ht="14.25">
      <c r="A32" s="13" t="str">
        <f ca="1">IF(P32&gt;0,"",COUNTIF(P$3:$P32,0))</f>
        <v/>
      </c>
      <c r="B32" s="13">
        <f t="shared" ca="1" si="0"/>
        <v>6</v>
      </c>
      <c r="C32" s="13" t="str">
        <f t="shared" ca="1" si="1"/>
        <v>+</v>
      </c>
      <c r="D32" s="13" t="str">
        <f t="shared" ca="1" si="27"/>
        <v>(x+6)</v>
      </c>
      <c r="E32" s="13">
        <f t="shared" ca="1" si="3"/>
        <v>2</v>
      </c>
      <c r="F32" s="13" t="str">
        <f t="shared" ca="1" si="4"/>
        <v>-</v>
      </c>
      <c r="G32" s="13" t="str">
        <f t="shared" ca="1" si="28"/>
        <v>(x-2)</v>
      </c>
      <c r="H32" s="13" t="str">
        <f t="shared" ca="1" si="29"/>
        <v>(x+6)(x-2)</v>
      </c>
      <c r="I32" s="13" t="str">
        <f t="shared" ca="1" si="30"/>
        <v>(x-2)(x+6)</v>
      </c>
      <c r="J32" s="13" t="str">
        <f t="shared" ca="1" si="26"/>
        <v/>
      </c>
      <c r="K32" s="13">
        <f t="shared" ca="1" si="31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2"/>
        <v>0</v>
      </c>
      <c r="O32" s="13">
        <f t="shared" ca="1" si="10"/>
        <v>1</v>
      </c>
      <c r="P32" s="13">
        <f t="shared" ca="1" si="11"/>
        <v>1</v>
      </c>
      <c r="Q32" s="13">
        <f t="shared" ca="1" si="12"/>
        <v>6</v>
      </c>
      <c r="R32" s="13">
        <f t="shared" ca="1" si="13"/>
        <v>-2</v>
      </c>
      <c r="S32" s="13">
        <f t="shared" ca="1" si="14"/>
        <v>4</v>
      </c>
      <c r="T32" s="13">
        <f t="shared" ca="1" si="15"/>
        <v>-12</v>
      </c>
      <c r="U32" s="13" t="str">
        <f t="shared" ca="1" si="16"/>
        <v>+4</v>
      </c>
      <c r="V32" s="13" t="str">
        <f t="shared" ca="1" si="17"/>
        <v>+4</v>
      </c>
      <c r="W32" s="13">
        <f t="shared" ca="1" si="18"/>
        <v>-12</v>
      </c>
      <c r="X32" s="14" t="str">
        <f t="shared" ca="1" si="19"/>
        <v>x²+4x-12</v>
      </c>
      <c r="Y32" s="13" t="str">
        <f t="shared" ca="1" si="20"/>
        <v>+6</v>
      </c>
      <c r="Z32" s="13">
        <f t="shared" ca="1" si="21"/>
        <v>-2</v>
      </c>
      <c r="AA32" s="14" t="str">
        <f t="shared" ca="1" si="22"/>
        <v>+6 と -2 をたして +4</v>
      </c>
      <c r="AB32" s="14" t="str">
        <f t="shared" ca="1" si="23"/>
        <v>, かけて -12 だから</v>
      </c>
      <c r="AC32" s="14" t="str">
        <f t="shared" ca="1" si="24"/>
        <v>x²+4x-12</v>
      </c>
      <c r="AD32" s="14" t="str">
        <f t="shared" ca="1" si="25"/>
        <v/>
      </c>
    </row>
    <row r="33" spans="1:30" ht="14.25">
      <c r="A33" s="13" t="str">
        <f ca="1">IF(P33&gt;0,"",COUNTIF(P$3:$P33,0))</f>
        <v/>
      </c>
      <c r="B33" s="13">
        <f t="shared" ca="1" si="0"/>
        <v>1</v>
      </c>
      <c r="C33" s="13" t="str">
        <f t="shared" ca="1" si="1"/>
        <v>+</v>
      </c>
      <c r="D33" s="13" t="str">
        <f t="shared" ca="1" si="27"/>
        <v>(x+1)</v>
      </c>
      <c r="E33" s="13">
        <f t="shared" ca="1" si="3"/>
        <v>2</v>
      </c>
      <c r="F33" s="13" t="str">
        <f t="shared" ca="1" si="4"/>
        <v>-</v>
      </c>
      <c r="G33" s="13" t="str">
        <f t="shared" ca="1" si="28"/>
        <v>(x-2)</v>
      </c>
      <c r="H33" s="13" t="str">
        <f t="shared" ca="1" si="29"/>
        <v>(x+1)(x-2)</v>
      </c>
      <c r="I33" s="13" t="str">
        <f t="shared" ca="1" si="30"/>
        <v>(x-2)(x+1)</v>
      </c>
      <c r="J33" s="13" t="str">
        <f t="shared" ca="1" si="26"/>
        <v/>
      </c>
      <c r="K33" s="13">
        <f t="shared" ca="1" si="31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2"/>
        <v>0</v>
      </c>
      <c r="O33" s="13">
        <f t="shared" ca="1" si="10"/>
        <v>1</v>
      </c>
      <c r="P33" s="13">
        <f t="shared" ca="1" si="11"/>
        <v>1</v>
      </c>
      <c r="Q33" s="13">
        <f t="shared" ca="1" si="12"/>
        <v>1</v>
      </c>
      <c r="R33" s="13">
        <f t="shared" ca="1" si="13"/>
        <v>-2</v>
      </c>
      <c r="S33" s="13">
        <f t="shared" ca="1" si="14"/>
        <v>-1</v>
      </c>
      <c r="T33" s="13">
        <f t="shared" ca="1" si="15"/>
        <v>-2</v>
      </c>
      <c r="U33" s="13" t="str">
        <f t="shared" ca="1" si="16"/>
        <v>-</v>
      </c>
      <c r="V33" s="13" t="str">
        <f t="shared" ca="1" si="17"/>
        <v>-1</v>
      </c>
      <c r="W33" s="13">
        <f t="shared" ca="1" si="18"/>
        <v>-2</v>
      </c>
      <c r="X33" s="14" t="str">
        <f t="shared" ca="1" si="19"/>
        <v>x²-x-2</v>
      </c>
      <c r="Y33" s="13" t="str">
        <f t="shared" ca="1" si="20"/>
        <v>+1</v>
      </c>
      <c r="Z33" s="13">
        <f t="shared" ca="1" si="21"/>
        <v>-2</v>
      </c>
      <c r="AA33" s="14" t="str">
        <f t="shared" ca="1" si="22"/>
        <v>+1 と -2 をたして -1</v>
      </c>
      <c r="AB33" s="14" t="str">
        <f t="shared" ca="1" si="23"/>
        <v>, かけて -2 だから</v>
      </c>
      <c r="AC33" s="14" t="str">
        <f t="shared" ca="1" si="24"/>
        <v>x²-1x-2</v>
      </c>
      <c r="AD33" s="14" t="str">
        <f t="shared" ca="1" si="25"/>
        <v>xの係数の-1の1は省略して、</v>
      </c>
    </row>
    <row r="34" spans="1:30" ht="14.25">
      <c r="A34" s="13">
        <f ca="1">IF(P34&gt;0,"",COUNTIF(P$3:$P34,0))</f>
        <v>6</v>
      </c>
      <c r="B34" s="13">
        <f t="shared" ca="1" si="0"/>
        <v>2</v>
      </c>
      <c r="C34" s="13" t="str">
        <f t="shared" ca="1" si="1"/>
        <v>+</v>
      </c>
      <c r="D34" s="13" t="str">
        <f t="shared" ca="1" si="27"/>
        <v>(x+2)</v>
      </c>
      <c r="E34" s="13">
        <f t="shared" ca="1" si="3"/>
        <v>7</v>
      </c>
      <c r="F34" s="13" t="str">
        <f t="shared" ca="1" si="4"/>
        <v>+</v>
      </c>
      <c r="G34" s="13" t="str">
        <f t="shared" ca="1" si="28"/>
        <v>(x+7)</v>
      </c>
      <c r="H34" s="13" t="str">
        <f t="shared" ca="1" si="29"/>
        <v>(x+2)(x+7)</v>
      </c>
      <c r="I34" s="13" t="str">
        <f t="shared" ca="1" si="30"/>
        <v>(x+7)(x+2)</v>
      </c>
      <c r="J34" s="13" t="str">
        <f t="shared" ca="1" si="26"/>
        <v/>
      </c>
      <c r="K34" s="13">
        <f t="shared" ca="1" si="31"/>
        <v>0</v>
      </c>
      <c r="L34" s="13">
        <f ca="1">COUNTIF($H$3:H34,H34)-1</f>
        <v>0</v>
      </c>
      <c r="M34" s="13">
        <f ca="1">COUNTIF($I$3:I34,H34)</f>
        <v>0</v>
      </c>
      <c r="N34" s="13">
        <f t="shared" ca="1" si="32"/>
        <v>0</v>
      </c>
      <c r="O34" s="13">
        <f t="shared" ca="1" si="10"/>
        <v>0</v>
      </c>
      <c r="P34" s="13">
        <f t="shared" ca="1" si="11"/>
        <v>0</v>
      </c>
      <c r="Q34" s="13">
        <f t="shared" ca="1" si="12"/>
        <v>2</v>
      </c>
      <c r="R34" s="13">
        <f t="shared" ca="1" si="13"/>
        <v>7</v>
      </c>
      <c r="S34" s="13">
        <f t="shared" ca="1" si="14"/>
        <v>9</v>
      </c>
      <c r="T34" s="13">
        <f t="shared" ca="1" si="15"/>
        <v>14</v>
      </c>
      <c r="U34" s="13" t="str">
        <f t="shared" ca="1" si="16"/>
        <v>+9</v>
      </c>
      <c r="V34" s="13" t="str">
        <f t="shared" ca="1" si="17"/>
        <v>+9</v>
      </c>
      <c r="W34" s="13" t="str">
        <f t="shared" ca="1" si="18"/>
        <v>+14</v>
      </c>
      <c r="X34" s="14" t="str">
        <f t="shared" ca="1" si="19"/>
        <v>x²+9x+14</v>
      </c>
      <c r="Y34" s="13" t="str">
        <f t="shared" ca="1" si="20"/>
        <v>+2</v>
      </c>
      <c r="Z34" s="13" t="str">
        <f t="shared" ca="1" si="21"/>
        <v>+7</v>
      </c>
      <c r="AA34" s="14" t="str">
        <f t="shared" ca="1" si="22"/>
        <v>+2 と +7 をたして +9</v>
      </c>
      <c r="AB34" s="14" t="str">
        <f t="shared" ca="1" si="23"/>
        <v>, かけて +14 だから</v>
      </c>
      <c r="AC34" s="14" t="str">
        <f t="shared" ca="1" si="24"/>
        <v>x²+9x+14</v>
      </c>
      <c r="AD34" s="14" t="str">
        <f t="shared" ca="1" si="25"/>
        <v/>
      </c>
    </row>
    <row r="35" spans="1:30" ht="14.25">
      <c r="A35" s="13">
        <f ca="1">IF(P35&gt;0,"",COUNTIF(P$3:$P35,0))</f>
        <v>7</v>
      </c>
      <c r="B35" s="13">
        <f t="shared" ca="1" si="0"/>
        <v>7</v>
      </c>
      <c r="C35" s="13" t="str">
        <f t="shared" ca="1" si="1"/>
        <v>+</v>
      </c>
      <c r="D35" s="13" t="str">
        <f t="shared" ca="1" si="27"/>
        <v>(x+7)</v>
      </c>
      <c r="E35" s="13">
        <f t="shared" ca="1" si="3"/>
        <v>5</v>
      </c>
      <c r="F35" s="13" t="str">
        <f t="shared" ca="1" si="4"/>
        <v>+</v>
      </c>
      <c r="G35" s="13" t="str">
        <f t="shared" ca="1" si="28"/>
        <v>(x+5)</v>
      </c>
      <c r="H35" s="13" t="str">
        <f t="shared" ca="1" si="29"/>
        <v>(x+7)(x+5)</v>
      </c>
      <c r="I35" s="13" t="str">
        <f t="shared" ca="1" si="30"/>
        <v>(x+5)(x+7)</v>
      </c>
      <c r="J35" s="13" t="str">
        <f t="shared" ca="1" si="26"/>
        <v/>
      </c>
      <c r="K35" s="13">
        <f t="shared" ca="1" si="31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2"/>
        <v>0</v>
      </c>
      <c r="O35" s="13">
        <f t="shared" ca="1" si="10"/>
        <v>0</v>
      </c>
      <c r="P35" s="13">
        <f t="shared" ca="1" si="11"/>
        <v>0</v>
      </c>
      <c r="Q35" s="13">
        <f t="shared" ca="1" si="12"/>
        <v>7</v>
      </c>
      <c r="R35" s="13">
        <f t="shared" ca="1" si="13"/>
        <v>5</v>
      </c>
      <c r="S35" s="13">
        <f t="shared" ca="1" si="14"/>
        <v>12</v>
      </c>
      <c r="T35" s="13">
        <f t="shared" ca="1" si="15"/>
        <v>35</v>
      </c>
      <c r="U35" s="13" t="str">
        <f t="shared" ca="1" si="16"/>
        <v>+12</v>
      </c>
      <c r="V35" s="13" t="str">
        <f t="shared" ca="1" si="17"/>
        <v>+12</v>
      </c>
      <c r="W35" s="13" t="str">
        <f t="shared" ca="1" si="18"/>
        <v>+35</v>
      </c>
      <c r="X35" s="14" t="str">
        <f t="shared" ca="1" si="19"/>
        <v>x²+12x+35</v>
      </c>
      <c r="Y35" s="13" t="str">
        <f t="shared" ca="1" si="20"/>
        <v>+7</v>
      </c>
      <c r="Z35" s="13" t="str">
        <f t="shared" ca="1" si="21"/>
        <v>+5</v>
      </c>
      <c r="AA35" s="14" t="str">
        <f t="shared" ca="1" si="22"/>
        <v>+7 と +5 をたして +12</v>
      </c>
      <c r="AB35" s="14" t="str">
        <f t="shared" ca="1" si="23"/>
        <v>, かけて +35 だから</v>
      </c>
      <c r="AC35" s="14" t="str">
        <f t="shared" ca="1" si="24"/>
        <v>x²+12x+35</v>
      </c>
      <c r="AD35" s="14" t="str">
        <f t="shared" ca="1" si="25"/>
        <v/>
      </c>
    </row>
    <row r="36" spans="1:30" ht="14.25">
      <c r="A36" s="13" t="str">
        <f ca="1">IF(P36&gt;0,"",COUNTIF(P$3:$P36,0))</f>
        <v/>
      </c>
      <c r="B36" s="13">
        <f t="shared" ca="1" si="0"/>
        <v>9</v>
      </c>
      <c r="C36" s="13" t="str">
        <f t="shared" ca="1" si="1"/>
        <v>+</v>
      </c>
      <c r="D36" s="13" t="str">
        <f t="shared" ca="1" si="27"/>
        <v>(x+9)</v>
      </c>
      <c r="E36" s="13">
        <f t="shared" ca="1" si="3"/>
        <v>7</v>
      </c>
      <c r="F36" s="13" t="str">
        <f t="shared" ca="1" si="4"/>
        <v>-</v>
      </c>
      <c r="G36" s="13" t="str">
        <f t="shared" ca="1" si="28"/>
        <v>(x-7)</v>
      </c>
      <c r="H36" s="13" t="str">
        <f t="shared" ca="1" si="29"/>
        <v>(x+9)(x-7)</v>
      </c>
      <c r="I36" s="13" t="str">
        <f t="shared" ca="1" si="30"/>
        <v>(x-7)(x+9)</v>
      </c>
      <c r="J36" s="13" t="str">
        <f t="shared" ca="1" si="26"/>
        <v/>
      </c>
      <c r="K36" s="13">
        <f t="shared" ca="1" si="31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2"/>
        <v>0</v>
      </c>
      <c r="O36" s="13">
        <f t="shared" ca="1" si="10"/>
        <v>1</v>
      </c>
      <c r="P36" s="13">
        <f t="shared" ca="1" si="11"/>
        <v>1</v>
      </c>
      <c r="Q36" s="13">
        <f t="shared" ca="1" si="12"/>
        <v>9</v>
      </c>
      <c r="R36" s="13">
        <f t="shared" ca="1" si="13"/>
        <v>-7</v>
      </c>
      <c r="S36" s="13">
        <f t="shared" ca="1" si="14"/>
        <v>2</v>
      </c>
      <c r="T36" s="13">
        <f t="shared" ca="1" si="15"/>
        <v>-63</v>
      </c>
      <c r="U36" s="13" t="str">
        <f t="shared" ca="1" si="16"/>
        <v>+2</v>
      </c>
      <c r="V36" s="13" t="str">
        <f t="shared" ca="1" si="17"/>
        <v>+2</v>
      </c>
      <c r="W36" s="13">
        <f t="shared" ca="1" si="18"/>
        <v>-63</v>
      </c>
      <c r="X36" s="14" t="str">
        <f t="shared" ca="1" si="19"/>
        <v>x²+2x-63</v>
      </c>
      <c r="Y36" s="13" t="str">
        <f t="shared" ca="1" si="20"/>
        <v>+9</v>
      </c>
      <c r="Z36" s="13">
        <f t="shared" ca="1" si="21"/>
        <v>-7</v>
      </c>
      <c r="AA36" s="14" t="str">
        <f t="shared" ca="1" si="22"/>
        <v>+9 と -7 をたして +2</v>
      </c>
      <c r="AB36" s="14" t="str">
        <f t="shared" ca="1" si="23"/>
        <v>, かけて -63 だから</v>
      </c>
      <c r="AC36" s="14" t="str">
        <f t="shared" ca="1" si="24"/>
        <v>x²+2x-63</v>
      </c>
      <c r="AD36" s="14" t="str">
        <f t="shared" ca="1" si="25"/>
        <v/>
      </c>
    </row>
    <row r="37" spans="1:30" ht="14.25">
      <c r="A37" s="13">
        <f ca="1">IF(P37&gt;0,"",COUNTIF(P$3:$P37,0))</f>
        <v>8</v>
      </c>
      <c r="B37" s="13">
        <f t="shared" ca="1" si="0"/>
        <v>8</v>
      </c>
      <c r="C37" s="13" t="str">
        <f t="shared" ca="1" si="1"/>
        <v>+</v>
      </c>
      <c r="D37" s="13" t="str">
        <f t="shared" ca="1" si="27"/>
        <v>(x+8)</v>
      </c>
      <c r="E37" s="13">
        <f t="shared" ca="1" si="3"/>
        <v>5</v>
      </c>
      <c r="F37" s="13" t="str">
        <f t="shared" ca="1" si="4"/>
        <v>+</v>
      </c>
      <c r="G37" s="13" t="str">
        <f t="shared" ca="1" si="28"/>
        <v>(x+5)</v>
      </c>
      <c r="H37" s="13" t="str">
        <f t="shared" ca="1" si="29"/>
        <v>(x+8)(x+5)</v>
      </c>
      <c r="I37" s="13" t="str">
        <f t="shared" ca="1" si="30"/>
        <v>(x+5)(x+8)</v>
      </c>
      <c r="J37" s="13" t="str">
        <f t="shared" ca="1" si="26"/>
        <v/>
      </c>
      <c r="K37" s="13">
        <f t="shared" ca="1" si="31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2"/>
        <v>0</v>
      </c>
      <c r="O37" s="13">
        <f t="shared" ca="1" si="10"/>
        <v>0</v>
      </c>
      <c r="P37" s="13">
        <f t="shared" ca="1" si="11"/>
        <v>0</v>
      </c>
      <c r="Q37" s="13">
        <f t="shared" ca="1" si="12"/>
        <v>8</v>
      </c>
      <c r="R37" s="13">
        <f t="shared" ca="1" si="13"/>
        <v>5</v>
      </c>
      <c r="S37" s="13">
        <f t="shared" ca="1" si="14"/>
        <v>13</v>
      </c>
      <c r="T37" s="13">
        <f t="shared" ca="1" si="15"/>
        <v>40</v>
      </c>
      <c r="U37" s="13" t="str">
        <f t="shared" ca="1" si="16"/>
        <v>+13</v>
      </c>
      <c r="V37" s="13" t="str">
        <f t="shared" ca="1" si="17"/>
        <v>+13</v>
      </c>
      <c r="W37" s="13" t="str">
        <f t="shared" ca="1" si="18"/>
        <v>+40</v>
      </c>
      <c r="X37" s="14" t="str">
        <f t="shared" ca="1" si="19"/>
        <v>x²+13x+40</v>
      </c>
      <c r="Y37" s="13" t="str">
        <f t="shared" ca="1" si="20"/>
        <v>+8</v>
      </c>
      <c r="Z37" s="13" t="str">
        <f t="shared" ca="1" si="21"/>
        <v>+5</v>
      </c>
      <c r="AA37" s="14" t="str">
        <f t="shared" ca="1" si="22"/>
        <v>+8 と +5 をたして +13</v>
      </c>
      <c r="AB37" s="14" t="str">
        <f t="shared" ca="1" si="23"/>
        <v>, かけて +40 だから</v>
      </c>
      <c r="AC37" s="14" t="str">
        <f t="shared" ca="1" si="24"/>
        <v>x²+13x+40</v>
      </c>
      <c r="AD37" s="14" t="str">
        <f t="shared" ca="1" si="25"/>
        <v/>
      </c>
    </row>
    <row r="38" spans="1:30" ht="14.25">
      <c r="A38" s="13">
        <f ca="1">IF(P38&gt;0,"",COUNTIF(P$3:$P38,0))</f>
        <v>9</v>
      </c>
      <c r="B38" s="13">
        <f t="shared" ca="1" si="0"/>
        <v>6</v>
      </c>
      <c r="C38" s="13" t="str">
        <f t="shared" ca="1" si="1"/>
        <v>+</v>
      </c>
      <c r="D38" s="13" t="str">
        <f t="shared" ca="1" si="27"/>
        <v>(x+6)</v>
      </c>
      <c r="E38" s="13">
        <f t="shared" ca="1" si="3"/>
        <v>9</v>
      </c>
      <c r="F38" s="13" t="str">
        <f t="shared" ca="1" si="4"/>
        <v>+</v>
      </c>
      <c r="G38" s="13" t="str">
        <f t="shared" ca="1" si="28"/>
        <v>(x+9)</v>
      </c>
      <c r="H38" s="13" t="str">
        <f t="shared" ca="1" si="29"/>
        <v>(x+6)(x+9)</v>
      </c>
      <c r="I38" s="13" t="str">
        <f t="shared" ca="1" si="30"/>
        <v>(x+9)(x+6)</v>
      </c>
      <c r="J38" s="13" t="str">
        <f t="shared" ca="1" si="26"/>
        <v/>
      </c>
      <c r="K38" s="13">
        <f t="shared" ca="1" si="31"/>
        <v>0</v>
      </c>
      <c r="L38" s="13">
        <f ca="1">COUNTIF($H$3:H38,H38)-1</f>
        <v>0</v>
      </c>
      <c r="M38" s="13">
        <f ca="1">COUNTIF($I$3:I38,H38)</f>
        <v>0</v>
      </c>
      <c r="N38" s="13">
        <f t="shared" ca="1" si="32"/>
        <v>0</v>
      </c>
      <c r="O38" s="13">
        <f t="shared" ca="1" si="10"/>
        <v>0</v>
      </c>
      <c r="P38" s="13">
        <f t="shared" ca="1" si="11"/>
        <v>0</v>
      </c>
      <c r="Q38" s="13">
        <f t="shared" ca="1" si="12"/>
        <v>6</v>
      </c>
      <c r="R38" s="13">
        <f t="shared" ca="1" si="13"/>
        <v>9</v>
      </c>
      <c r="S38" s="13">
        <f t="shared" ca="1" si="14"/>
        <v>15</v>
      </c>
      <c r="T38" s="13">
        <f t="shared" ca="1" si="15"/>
        <v>54</v>
      </c>
      <c r="U38" s="13" t="str">
        <f t="shared" ca="1" si="16"/>
        <v>+15</v>
      </c>
      <c r="V38" s="13" t="str">
        <f t="shared" ca="1" si="17"/>
        <v>+15</v>
      </c>
      <c r="W38" s="13" t="str">
        <f t="shared" ca="1" si="18"/>
        <v>+54</v>
      </c>
      <c r="X38" s="14" t="str">
        <f t="shared" ca="1" si="19"/>
        <v>x²+15x+54</v>
      </c>
      <c r="Y38" s="13" t="str">
        <f t="shared" ca="1" si="20"/>
        <v>+6</v>
      </c>
      <c r="Z38" s="13" t="str">
        <f t="shared" ca="1" si="21"/>
        <v>+9</v>
      </c>
      <c r="AA38" s="14" t="str">
        <f t="shared" ca="1" si="22"/>
        <v>+6 と +9 をたして +15</v>
      </c>
      <c r="AB38" s="14" t="str">
        <f t="shared" ca="1" si="23"/>
        <v>, かけて +54 だから</v>
      </c>
      <c r="AC38" s="14" t="str">
        <f t="shared" ca="1" si="24"/>
        <v>x²+15x+54</v>
      </c>
      <c r="AD38" s="14" t="str">
        <f t="shared" ca="1" si="25"/>
        <v/>
      </c>
    </row>
    <row r="39" spans="1:30" ht="14.25">
      <c r="A39" s="13" t="str">
        <f ca="1">IF(P39&gt;0,"",COUNTIF(P$3:$P39,0))</f>
        <v/>
      </c>
      <c r="B39" s="13">
        <f t="shared" ca="1" si="0"/>
        <v>3</v>
      </c>
      <c r="C39" s="13" t="str">
        <f t="shared" ca="1" si="1"/>
        <v>+</v>
      </c>
      <c r="D39" s="13" t="str">
        <f t="shared" ca="1" si="27"/>
        <v>(x+3)</v>
      </c>
      <c r="E39" s="13">
        <f t="shared" ca="1" si="3"/>
        <v>7</v>
      </c>
      <c r="F39" s="13" t="str">
        <f t="shared" ca="1" si="4"/>
        <v>-</v>
      </c>
      <c r="G39" s="13" t="str">
        <f t="shared" ca="1" si="28"/>
        <v>(x-7)</v>
      </c>
      <c r="H39" s="13" t="str">
        <f t="shared" ca="1" si="29"/>
        <v>(x+3)(x-7)</v>
      </c>
      <c r="I39" s="13" t="str">
        <f t="shared" ca="1" si="30"/>
        <v>(x-7)(x+3)</v>
      </c>
      <c r="J39" s="13" t="str">
        <f t="shared" ca="1" si="26"/>
        <v/>
      </c>
      <c r="K39" s="13">
        <f t="shared" ca="1" si="31"/>
        <v>0</v>
      </c>
      <c r="L39" s="13">
        <f ca="1">COUNTIF($H$3:H39,H39)-1</f>
        <v>0</v>
      </c>
      <c r="M39" s="13">
        <f ca="1">COUNTIF($I$3:I39,H39)</f>
        <v>0</v>
      </c>
      <c r="N39" s="13">
        <f t="shared" ca="1" si="32"/>
        <v>0</v>
      </c>
      <c r="O39" s="13">
        <f t="shared" ca="1" si="10"/>
        <v>1</v>
      </c>
      <c r="P39" s="13">
        <f t="shared" ca="1" si="11"/>
        <v>1</v>
      </c>
      <c r="Q39" s="13">
        <f t="shared" ca="1" si="12"/>
        <v>3</v>
      </c>
      <c r="R39" s="13">
        <f t="shared" ca="1" si="13"/>
        <v>-7</v>
      </c>
      <c r="S39" s="13">
        <f t="shared" ca="1" si="14"/>
        <v>-4</v>
      </c>
      <c r="T39" s="13">
        <f t="shared" ca="1" si="15"/>
        <v>-21</v>
      </c>
      <c r="U39" s="13">
        <f t="shared" ca="1" si="16"/>
        <v>-4</v>
      </c>
      <c r="V39" s="13">
        <f t="shared" ca="1" si="17"/>
        <v>-4</v>
      </c>
      <c r="W39" s="13">
        <f t="shared" ca="1" si="18"/>
        <v>-21</v>
      </c>
      <c r="X39" s="14" t="str">
        <f t="shared" ca="1" si="19"/>
        <v>x²-4x-21</v>
      </c>
      <c r="Y39" s="13" t="str">
        <f t="shared" ca="1" si="20"/>
        <v>+3</v>
      </c>
      <c r="Z39" s="13">
        <f t="shared" ca="1" si="21"/>
        <v>-7</v>
      </c>
      <c r="AA39" s="14" t="str">
        <f t="shared" ca="1" si="22"/>
        <v>+3 と -7 をたして -4</v>
      </c>
      <c r="AB39" s="14" t="str">
        <f t="shared" ca="1" si="23"/>
        <v>, かけて -21 だから</v>
      </c>
      <c r="AC39" s="14" t="str">
        <f t="shared" ca="1" si="24"/>
        <v>x²-4x-21</v>
      </c>
      <c r="AD39" s="14" t="str">
        <f t="shared" ca="1" si="25"/>
        <v/>
      </c>
    </row>
    <row r="40" spans="1:30" ht="14.25">
      <c r="A40" s="13" t="str">
        <f ca="1">IF(P40&gt;0,"",COUNTIF(P$3:$P40,0))</f>
        <v/>
      </c>
      <c r="B40" s="13">
        <f t="shared" ca="1" si="0"/>
        <v>4</v>
      </c>
      <c r="C40" s="13" t="str">
        <f t="shared" ca="1" si="1"/>
        <v>+</v>
      </c>
      <c r="D40" s="13" t="str">
        <f t="shared" ca="1" si="27"/>
        <v>(x+4)</v>
      </c>
      <c r="E40" s="13">
        <f t="shared" ca="1" si="3"/>
        <v>5</v>
      </c>
      <c r="F40" s="13" t="str">
        <f t="shared" ca="1" si="4"/>
        <v>-</v>
      </c>
      <c r="G40" s="13" t="str">
        <f t="shared" ca="1" si="28"/>
        <v>(x-5)</v>
      </c>
      <c r="H40" s="13" t="str">
        <f t="shared" ca="1" si="29"/>
        <v>(x+4)(x-5)</v>
      </c>
      <c r="I40" s="13" t="str">
        <f t="shared" ca="1" si="30"/>
        <v>(x-5)(x+4)</v>
      </c>
      <c r="J40" s="13" t="str">
        <f t="shared" ca="1" si="26"/>
        <v/>
      </c>
      <c r="K40" s="13">
        <f t="shared" ca="1" si="31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2"/>
        <v>0</v>
      </c>
      <c r="O40" s="13">
        <f t="shared" ca="1" si="10"/>
        <v>1</v>
      </c>
      <c r="P40" s="13">
        <f t="shared" ca="1" si="11"/>
        <v>1</v>
      </c>
      <c r="Q40" s="13">
        <f t="shared" ca="1" si="12"/>
        <v>4</v>
      </c>
      <c r="R40" s="13">
        <f t="shared" ca="1" si="13"/>
        <v>-5</v>
      </c>
      <c r="S40" s="13">
        <f t="shared" ca="1" si="14"/>
        <v>-1</v>
      </c>
      <c r="T40" s="13">
        <f t="shared" ca="1" si="15"/>
        <v>-20</v>
      </c>
      <c r="U40" s="13" t="str">
        <f t="shared" ca="1" si="16"/>
        <v>-</v>
      </c>
      <c r="V40" s="13" t="str">
        <f t="shared" ca="1" si="17"/>
        <v>-1</v>
      </c>
      <c r="W40" s="13">
        <f t="shared" ca="1" si="18"/>
        <v>-20</v>
      </c>
      <c r="X40" s="14" t="str">
        <f t="shared" ca="1" si="19"/>
        <v>x²-x-20</v>
      </c>
      <c r="Y40" s="13" t="str">
        <f t="shared" ca="1" si="20"/>
        <v>+4</v>
      </c>
      <c r="Z40" s="13">
        <f t="shared" ca="1" si="21"/>
        <v>-5</v>
      </c>
      <c r="AA40" s="14" t="str">
        <f t="shared" ca="1" si="22"/>
        <v>+4 と -5 をたして -1</v>
      </c>
      <c r="AB40" s="14" t="str">
        <f t="shared" ca="1" si="23"/>
        <v>, かけて -20 だから</v>
      </c>
      <c r="AC40" s="14" t="str">
        <f t="shared" ca="1" si="24"/>
        <v>x²-1x-20</v>
      </c>
      <c r="AD40" s="14" t="str">
        <f t="shared" ca="1" si="25"/>
        <v>xの係数の-1の1は省略して、</v>
      </c>
    </row>
    <row r="41" spans="1:30" ht="14.25">
      <c r="A41" s="13">
        <f ca="1">IF(P41&gt;0,"",COUNTIF(P$3:$P41,0))</f>
        <v>10</v>
      </c>
      <c r="B41" s="13">
        <f t="shared" ca="1" si="0"/>
        <v>5</v>
      </c>
      <c r="C41" s="13" t="str">
        <f t="shared" ca="1" si="1"/>
        <v>+</v>
      </c>
      <c r="D41" s="13" t="str">
        <f t="shared" ca="1" si="27"/>
        <v>(x+5)</v>
      </c>
      <c r="E41" s="13">
        <f t="shared" ca="1" si="3"/>
        <v>3</v>
      </c>
      <c r="F41" s="13" t="str">
        <f t="shared" ca="1" si="4"/>
        <v>+</v>
      </c>
      <c r="G41" s="13" t="str">
        <f t="shared" ca="1" si="28"/>
        <v>(x+3)</v>
      </c>
      <c r="H41" s="13" t="str">
        <f t="shared" ca="1" si="29"/>
        <v>(x+5)(x+3)</v>
      </c>
      <c r="I41" s="13" t="str">
        <f t="shared" ca="1" si="30"/>
        <v>(x+3)(x+5)</v>
      </c>
      <c r="J41" s="13" t="str">
        <f t="shared" ca="1" si="26"/>
        <v/>
      </c>
      <c r="K41" s="13">
        <f t="shared" ca="1" si="31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2"/>
        <v>0</v>
      </c>
      <c r="O41" s="13">
        <f t="shared" ca="1" si="10"/>
        <v>0</v>
      </c>
      <c r="P41" s="13">
        <f t="shared" ca="1" si="11"/>
        <v>0</v>
      </c>
      <c r="Q41" s="13">
        <f t="shared" ca="1" si="12"/>
        <v>5</v>
      </c>
      <c r="R41" s="13">
        <f t="shared" ca="1" si="13"/>
        <v>3</v>
      </c>
      <c r="S41" s="13">
        <f t="shared" ca="1" si="14"/>
        <v>8</v>
      </c>
      <c r="T41" s="13">
        <f t="shared" ca="1" si="15"/>
        <v>15</v>
      </c>
      <c r="U41" s="13" t="str">
        <f t="shared" ca="1" si="16"/>
        <v>+8</v>
      </c>
      <c r="V41" s="13" t="str">
        <f t="shared" ca="1" si="17"/>
        <v>+8</v>
      </c>
      <c r="W41" s="13" t="str">
        <f t="shared" ca="1" si="18"/>
        <v>+15</v>
      </c>
      <c r="X41" s="14" t="str">
        <f t="shared" ca="1" si="19"/>
        <v>x²+8x+15</v>
      </c>
      <c r="Y41" s="13" t="str">
        <f t="shared" ca="1" si="20"/>
        <v>+5</v>
      </c>
      <c r="Z41" s="13" t="str">
        <f t="shared" ca="1" si="21"/>
        <v>+3</v>
      </c>
      <c r="AA41" s="14" t="str">
        <f t="shared" ca="1" si="22"/>
        <v>+5 と +3 をたして +8</v>
      </c>
      <c r="AB41" s="14" t="str">
        <f t="shared" ca="1" si="23"/>
        <v>, かけて +15 だから</v>
      </c>
      <c r="AC41" s="14" t="str">
        <f t="shared" ca="1" si="24"/>
        <v>x²+8x+15</v>
      </c>
      <c r="AD41" s="14" t="str">
        <f t="shared" ca="1" si="25"/>
        <v/>
      </c>
    </row>
    <row r="42" spans="1:30" ht="14.25">
      <c r="A42" s="13" t="str">
        <f ca="1">IF(P42&gt;0,"",COUNTIF(P$3:$P42,0))</f>
        <v/>
      </c>
      <c r="B42" s="13">
        <f t="shared" ca="1" si="0"/>
        <v>5</v>
      </c>
      <c r="C42" s="13" t="str">
        <f t="shared" ca="1" si="1"/>
        <v>-</v>
      </c>
      <c r="D42" s="13" t="str">
        <f t="shared" ca="1" si="27"/>
        <v>(x-5)</v>
      </c>
      <c r="E42" s="13">
        <f t="shared" ca="1" si="3"/>
        <v>5</v>
      </c>
      <c r="F42" s="13" t="str">
        <f t="shared" ca="1" si="4"/>
        <v>+</v>
      </c>
      <c r="G42" s="13" t="str">
        <f t="shared" ca="1" si="28"/>
        <v>(x+5)</v>
      </c>
      <c r="H42" s="13" t="str">
        <f t="shared" ca="1" si="29"/>
        <v>(x-5)(x+5)</v>
      </c>
      <c r="I42" s="13" t="str">
        <f t="shared" ca="1" si="30"/>
        <v>(x+5)(x-5)</v>
      </c>
      <c r="J42" s="13" t="str">
        <f t="shared" ca="1" si="26"/>
        <v/>
      </c>
      <c r="K42" s="13">
        <f t="shared" ca="1" si="31"/>
        <v>0</v>
      </c>
      <c r="L42" s="13">
        <f ca="1">COUNTIF($H$3:H42,H42)-1</f>
        <v>0</v>
      </c>
      <c r="M42" s="13">
        <f ca="1">COUNTIF($I$3:I42,H42)</f>
        <v>0</v>
      </c>
      <c r="N42" s="13">
        <f t="shared" ca="1" si="32"/>
        <v>1</v>
      </c>
      <c r="O42" s="13">
        <f t="shared" ca="1" si="10"/>
        <v>1</v>
      </c>
      <c r="P42" s="13">
        <f t="shared" ca="1" si="11"/>
        <v>2</v>
      </c>
      <c r="Q42" s="13">
        <f t="shared" ca="1" si="12"/>
        <v>-5</v>
      </c>
      <c r="R42" s="13">
        <f t="shared" ca="1" si="13"/>
        <v>5</v>
      </c>
      <c r="S42" s="13">
        <f t="shared" ca="1" si="14"/>
        <v>0</v>
      </c>
      <c r="T42" s="13">
        <f t="shared" ca="1" si="15"/>
        <v>-25</v>
      </c>
      <c r="U42" s="13" t="str">
        <f t="shared" ca="1" si="16"/>
        <v/>
      </c>
      <c r="V42" s="13" t="str">
        <f t="shared" ca="1" si="17"/>
        <v>0</v>
      </c>
      <c r="W42" s="13">
        <f t="shared" ca="1" si="18"/>
        <v>-25</v>
      </c>
      <c r="X42" s="14" t="str">
        <f t="shared" ca="1" si="19"/>
        <v>x²-25</v>
      </c>
      <c r="Y42" s="13">
        <f t="shared" ca="1" si="20"/>
        <v>-5</v>
      </c>
      <c r="Z42" s="13" t="str">
        <f t="shared" ca="1" si="21"/>
        <v>+5</v>
      </c>
      <c r="AA42" s="14" t="str">
        <f t="shared" ca="1" si="22"/>
        <v>-5 と +5 をたして 0</v>
      </c>
      <c r="AB42" s="14" t="str">
        <f t="shared" ca="1" si="23"/>
        <v>, かけて -25 だから</v>
      </c>
      <c r="AC42" s="14" t="str">
        <f t="shared" ca="1" si="24"/>
        <v>x²+0x-25</v>
      </c>
      <c r="AD42" s="14" t="str">
        <f t="shared" ca="1" si="25"/>
        <v>xの係数は0なので、</v>
      </c>
    </row>
    <row r="43" spans="1:30" ht="14.25">
      <c r="A43" s="13" t="str">
        <f ca="1">IF(P43&gt;0,"",COUNTIF(P$3:$P43,0))</f>
        <v/>
      </c>
      <c r="B43" s="13">
        <f t="shared" ca="1" si="0"/>
        <v>9</v>
      </c>
      <c r="C43" s="13" t="str">
        <f t="shared" ca="1" si="1"/>
        <v>-</v>
      </c>
      <c r="D43" s="13" t="str">
        <f t="shared" ca="1" si="27"/>
        <v>(x-9)</v>
      </c>
      <c r="E43" s="13">
        <f t="shared" ca="1" si="3"/>
        <v>6</v>
      </c>
      <c r="F43" s="13" t="str">
        <f t="shared" ca="1" si="4"/>
        <v>-</v>
      </c>
      <c r="G43" s="13" t="str">
        <f t="shared" ca="1" si="28"/>
        <v>(x-6)</v>
      </c>
      <c r="H43" s="13" t="str">
        <f t="shared" ca="1" si="29"/>
        <v>(x-9)(x-6)</v>
      </c>
      <c r="I43" s="13" t="str">
        <f t="shared" ca="1" si="30"/>
        <v>(x-6)(x-9)</v>
      </c>
      <c r="J43" s="13" t="str">
        <f t="shared" ca="1" si="26"/>
        <v/>
      </c>
      <c r="K43" s="13">
        <f t="shared" ca="1" si="31"/>
        <v>0</v>
      </c>
      <c r="L43" s="13">
        <f ca="1">COUNTIF($H$3:H43,H43)-1</f>
        <v>0</v>
      </c>
      <c r="M43" s="13">
        <f ca="1">COUNTIF($I$3:I43,H43)</f>
        <v>0</v>
      </c>
      <c r="N43" s="13">
        <f t="shared" ca="1" si="32"/>
        <v>0</v>
      </c>
      <c r="O43" s="13">
        <f t="shared" ca="1" si="10"/>
        <v>1</v>
      </c>
      <c r="P43" s="13">
        <f t="shared" ca="1" si="11"/>
        <v>1</v>
      </c>
      <c r="Q43" s="13">
        <f t="shared" ca="1" si="12"/>
        <v>-9</v>
      </c>
      <c r="R43" s="13">
        <f t="shared" ca="1" si="13"/>
        <v>-6</v>
      </c>
      <c r="S43" s="13">
        <f t="shared" ca="1" si="14"/>
        <v>-15</v>
      </c>
      <c r="T43" s="13">
        <f t="shared" ca="1" si="15"/>
        <v>54</v>
      </c>
      <c r="U43" s="13">
        <f t="shared" ca="1" si="16"/>
        <v>-15</v>
      </c>
      <c r="V43" s="13">
        <f t="shared" ca="1" si="17"/>
        <v>-15</v>
      </c>
      <c r="W43" s="13" t="str">
        <f t="shared" ca="1" si="18"/>
        <v>+54</v>
      </c>
      <c r="X43" s="14" t="str">
        <f t="shared" ca="1" si="19"/>
        <v>x²-15x+54</v>
      </c>
      <c r="Y43" s="13">
        <f t="shared" ca="1" si="20"/>
        <v>-9</v>
      </c>
      <c r="Z43" s="13">
        <f t="shared" ca="1" si="21"/>
        <v>-6</v>
      </c>
      <c r="AA43" s="14" t="str">
        <f t="shared" ca="1" si="22"/>
        <v>-9 と -6 をたして -15</v>
      </c>
      <c r="AB43" s="14" t="str">
        <f t="shared" ca="1" si="23"/>
        <v>, かけて +54 だから</v>
      </c>
      <c r="AC43" s="14" t="str">
        <f t="shared" ca="1" si="24"/>
        <v>x²-15x+54</v>
      </c>
      <c r="AD43" s="14" t="str">
        <f t="shared" ca="1" si="25"/>
        <v/>
      </c>
    </row>
    <row r="44" spans="1:30" ht="14.25">
      <c r="A44" s="13" t="str">
        <f ca="1">IF(P44&gt;0,"",COUNTIF(P$3:$P44,0))</f>
        <v/>
      </c>
      <c r="B44" s="13">
        <f t="shared" ca="1" si="0"/>
        <v>5</v>
      </c>
      <c r="C44" s="13" t="str">
        <f t="shared" ca="1" si="1"/>
        <v>-</v>
      </c>
      <c r="D44" s="13" t="str">
        <f t="shared" ca="1" si="27"/>
        <v>(x-5)</v>
      </c>
      <c r="E44" s="13">
        <f t="shared" ca="1" si="3"/>
        <v>1</v>
      </c>
      <c r="F44" s="13" t="str">
        <f t="shared" ca="1" si="4"/>
        <v>+</v>
      </c>
      <c r="G44" s="13" t="str">
        <f t="shared" ca="1" si="28"/>
        <v>(x+1)</v>
      </c>
      <c r="H44" s="13" t="str">
        <f t="shared" ca="1" si="29"/>
        <v>(x-5)(x+1)</v>
      </c>
      <c r="I44" s="13" t="str">
        <f t="shared" ca="1" si="30"/>
        <v>(x+1)(x-5)</v>
      </c>
      <c r="J44" s="13" t="str">
        <f t="shared" ca="1" si="26"/>
        <v/>
      </c>
      <c r="K44" s="13">
        <f t="shared" ca="1" si="31"/>
        <v>0</v>
      </c>
      <c r="L44" s="13">
        <f ca="1">COUNTIF($H$3:H44,H44)-1</f>
        <v>0</v>
      </c>
      <c r="M44" s="13">
        <f ca="1">COUNTIF($I$3:I44,H44)</f>
        <v>0</v>
      </c>
      <c r="N44" s="13">
        <f t="shared" ca="1" si="32"/>
        <v>0</v>
      </c>
      <c r="O44" s="13">
        <f t="shared" ca="1" si="10"/>
        <v>1</v>
      </c>
      <c r="P44" s="13">
        <f t="shared" ca="1" si="11"/>
        <v>1</v>
      </c>
      <c r="Q44" s="13">
        <f t="shared" ca="1" si="12"/>
        <v>-5</v>
      </c>
      <c r="R44" s="13">
        <f t="shared" ca="1" si="13"/>
        <v>1</v>
      </c>
      <c r="S44" s="13">
        <f t="shared" ca="1" si="14"/>
        <v>-4</v>
      </c>
      <c r="T44" s="13">
        <f t="shared" ca="1" si="15"/>
        <v>-5</v>
      </c>
      <c r="U44" s="13">
        <f t="shared" ca="1" si="16"/>
        <v>-4</v>
      </c>
      <c r="V44" s="13">
        <f t="shared" ca="1" si="17"/>
        <v>-4</v>
      </c>
      <c r="W44" s="13">
        <f t="shared" ca="1" si="18"/>
        <v>-5</v>
      </c>
      <c r="X44" s="14" t="str">
        <f t="shared" ca="1" si="19"/>
        <v>x²-4x-5</v>
      </c>
      <c r="Y44" s="13">
        <f t="shared" ca="1" si="20"/>
        <v>-5</v>
      </c>
      <c r="Z44" s="13" t="str">
        <f t="shared" ca="1" si="21"/>
        <v>+1</v>
      </c>
      <c r="AA44" s="14" t="str">
        <f t="shared" ca="1" si="22"/>
        <v>-5 と +1 をたして -4</v>
      </c>
      <c r="AB44" s="14" t="str">
        <f t="shared" ca="1" si="23"/>
        <v>, かけて -5 だから</v>
      </c>
      <c r="AC44" s="14" t="str">
        <f t="shared" ca="1" si="24"/>
        <v>x²-4x-5</v>
      </c>
      <c r="AD44" s="14" t="str">
        <f t="shared" ca="1" si="25"/>
        <v/>
      </c>
    </row>
    <row r="45" spans="1:30" ht="14.25">
      <c r="A45" s="13" t="str">
        <f ca="1">IF(P45&gt;0,"",COUNTIF(P$3:$P45,0))</f>
        <v/>
      </c>
      <c r="B45" s="13">
        <f t="shared" ca="1" si="0"/>
        <v>1</v>
      </c>
      <c r="C45" s="13" t="str">
        <f t="shared" ca="1" si="1"/>
        <v>-</v>
      </c>
      <c r="D45" s="13" t="str">
        <f t="shared" ca="1" si="27"/>
        <v>(x-1)</v>
      </c>
      <c r="E45" s="13">
        <f t="shared" ca="1" si="3"/>
        <v>1</v>
      </c>
      <c r="F45" s="13" t="str">
        <f t="shared" ca="1" si="4"/>
        <v>-</v>
      </c>
      <c r="G45" s="13" t="str">
        <f t="shared" ca="1" si="28"/>
        <v>(x-1)</v>
      </c>
      <c r="H45" s="13" t="str">
        <f t="shared" ca="1" si="29"/>
        <v>(x-1)(x-1)</v>
      </c>
      <c r="I45" s="13" t="str">
        <f t="shared" ca="1" si="30"/>
        <v>(x-1)(x-1)</v>
      </c>
      <c r="J45" s="13" t="str">
        <f t="shared" ca="1" si="26"/>
        <v>(x-1)²</v>
      </c>
      <c r="K45" s="13">
        <f t="shared" ca="1" si="31"/>
        <v>1</v>
      </c>
      <c r="L45" s="13">
        <f ca="1">COUNTIF($H$3:H45,H45)-1</f>
        <v>0</v>
      </c>
      <c r="M45" s="13">
        <f ca="1">COUNTIF($I$3:I45,H45)</f>
        <v>1</v>
      </c>
      <c r="N45" s="13">
        <f t="shared" ca="1" si="32"/>
        <v>0</v>
      </c>
      <c r="O45" s="13">
        <f t="shared" ca="1" si="10"/>
        <v>1</v>
      </c>
      <c r="P45" s="13">
        <f t="shared" ca="1" si="11"/>
        <v>3</v>
      </c>
      <c r="Q45" s="13">
        <f t="shared" ca="1" si="12"/>
        <v>-1</v>
      </c>
      <c r="R45" s="13">
        <f t="shared" ca="1" si="13"/>
        <v>-1</v>
      </c>
      <c r="S45" s="13">
        <f t="shared" ca="1" si="14"/>
        <v>-2</v>
      </c>
      <c r="T45" s="13">
        <f t="shared" ca="1" si="15"/>
        <v>1</v>
      </c>
      <c r="U45" s="13">
        <f t="shared" ca="1" si="16"/>
        <v>-2</v>
      </c>
      <c r="V45" s="13">
        <f t="shared" ca="1" si="17"/>
        <v>-2</v>
      </c>
      <c r="W45" s="13" t="str">
        <f t="shared" ca="1" si="18"/>
        <v>+1</v>
      </c>
      <c r="X45" s="14" t="str">
        <f t="shared" ca="1" si="19"/>
        <v>x²-2x+1</v>
      </c>
      <c r="Y45" s="13">
        <f t="shared" ca="1" si="20"/>
        <v>-1</v>
      </c>
      <c r="Z45" s="13">
        <f t="shared" ca="1" si="21"/>
        <v>-1</v>
      </c>
      <c r="AA45" s="14" t="str">
        <f t="shared" ca="1" si="22"/>
        <v>-1 と -1 をたして -2</v>
      </c>
      <c r="AB45" s="14" t="str">
        <f t="shared" ca="1" si="23"/>
        <v>, かけて +1 だから</v>
      </c>
      <c r="AC45" s="14" t="str">
        <f t="shared" ca="1" si="24"/>
        <v>x²-2x+1</v>
      </c>
      <c r="AD45" s="14" t="str">
        <f t="shared" ca="1" si="25"/>
        <v/>
      </c>
    </row>
    <row r="46" spans="1:30" ht="14.25">
      <c r="A46" s="13" t="str">
        <f ca="1">IF(P46&gt;0,"",COUNTIF(P$3:$P46,0))</f>
        <v/>
      </c>
      <c r="B46" s="13">
        <f t="shared" ca="1" si="0"/>
        <v>7</v>
      </c>
      <c r="C46" s="13" t="str">
        <f t="shared" ca="1" si="1"/>
        <v>-</v>
      </c>
      <c r="D46" s="13" t="str">
        <f t="shared" ca="1" si="27"/>
        <v>(x-7)</v>
      </c>
      <c r="E46" s="13">
        <f t="shared" ca="1" si="3"/>
        <v>8</v>
      </c>
      <c r="F46" s="13" t="str">
        <f t="shared" ca="1" si="4"/>
        <v>-</v>
      </c>
      <c r="G46" s="13" t="str">
        <f t="shared" ca="1" si="28"/>
        <v>(x-8)</v>
      </c>
      <c r="H46" s="13" t="str">
        <f t="shared" ca="1" si="29"/>
        <v>(x-7)(x-8)</v>
      </c>
      <c r="I46" s="13" t="str">
        <f t="shared" ca="1" si="30"/>
        <v>(x-8)(x-7)</v>
      </c>
      <c r="J46" s="13" t="str">
        <f t="shared" ca="1" si="26"/>
        <v/>
      </c>
      <c r="K46" s="13">
        <f t="shared" ca="1" si="31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2"/>
        <v>0</v>
      </c>
      <c r="O46" s="13">
        <f t="shared" ca="1" si="10"/>
        <v>1</v>
      </c>
      <c r="P46" s="13">
        <f t="shared" ca="1" si="11"/>
        <v>1</v>
      </c>
      <c r="Q46" s="13">
        <f t="shared" ca="1" si="12"/>
        <v>-7</v>
      </c>
      <c r="R46" s="13">
        <f t="shared" ca="1" si="13"/>
        <v>-8</v>
      </c>
      <c r="S46" s="13">
        <f t="shared" ca="1" si="14"/>
        <v>-15</v>
      </c>
      <c r="T46" s="13">
        <f t="shared" ca="1" si="15"/>
        <v>56</v>
      </c>
      <c r="U46" s="13">
        <f t="shared" ca="1" si="16"/>
        <v>-15</v>
      </c>
      <c r="V46" s="13">
        <f t="shared" ca="1" si="17"/>
        <v>-15</v>
      </c>
      <c r="W46" s="13" t="str">
        <f t="shared" ca="1" si="18"/>
        <v>+56</v>
      </c>
      <c r="X46" s="14" t="str">
        <f t="shared" ca="1" si="19"/>
        <v>x²-15x+56</v>
      </c>
      <c r="Y46" s="13">
        <f t="shared" ca="1" si="20"/>
        <v>-7</v>
      </c>
      <c r="Z46" s="13">
        <f t="shared" ca="1" si="21"/>
        <v>-8</v>
      </c>
      <c r="AA46" s="14" t="str">
        <f t="shared" ca="1" si="22"/>
        <v>-7 と -8 をたして -15</v>
      </c>
      <c r="AB46" s="14" t="str">
        <f t="shared" ca="1" si="23"/>
        <v>, かけて +56 だから</v>
      </c>
      <c r="AC46" s="14" t="str">
        <f t="shared" ca="1" si="24"/>
        <v>x²-15x+56</v>
      </c>
      <c r="AD46" s="14" t="str">
        <f t="shared" ca="1" si="25"/>
        <v/>
      </c>
    </row>
    <row r="47" spans="1:30" ht="14.25">
      <c r="A47" s="13" t="str">
        <f ca="1">IF(P47&gt;0,"",COUNTIF(P$3:$P47,0))</f>
        <v/>
      </c>
      <c r="B47" s="13">
        <f t="shared" ca="1" si="0"/>
        <v>3</v>
      </c>
      <c r="C47" s="13" t="str">
        <f t="shared" ca="1" si="1"/>
        <v>+</v>
      </c>
      <c r="D47" s="13" t="str">
        <f t="shared" ca="1" si="27"/>
        <v>(x+3)</v>
      </c>
      <c r="E47" s="13">
        <f t="shared" ca="1" si="3"/>
        <v>7</v>
      </c>
      <c r="F47" s="13" t="str">
        <f t="shared" ca="1" si="4"/>
        <v>-</v>
      </c>
      <c r="G47" s="13" t="str">
        <f t="shared" ca="1" si="28"/>
        <v>(x-7)</v>
      </c>
      <c r="H47" s="13" t="str">
        <f t="shared" ca="1" si="29"/>
        <v>(x+3)(x-7)</v>
      </c>
      <c r="I47" s="13" t="str">
        <f t="shared" ca="1" si="30"/>
        <v>(x-7)(x+3)</v>
      </c>
      <c r="J47" s="13" t="str">
        <f t="shared" ca="1" si="26"/>
        <v/>
      </c>
      <c r="K47" s="13">
        <f t="shared" ca="1" si="31"/>
        <v>0</v>
      </c>
      <c r="L47" s="13">
        <f ca="1">COUNTIF($H$3:H47,H47)-1</f>
        <v>1</v>
      </c>
      <c r="M47" s="13">
        <f ca="1">COUNTIF($I$3:I47,H47)</f>
        <v>0</v>
      </c>
      <c r="N47" s="13">
        <f t="shared" ca="1" si="32"/>
        <v>0</v>
      </c>
      <c r="O47" s="13">
        <f t="shared" ca="1" si="10"/>
        <v>1</v>
      </c>
      <c r="P47" s="13">
        <f t="shared" ca="1" si="11"/>
        <v>2</v>
      </c>
      <c r="Q47" s="13">
        <f t="shared" ca="1" si="12"/>
        <v>3</v>
      </c>
      <c r="R47" s="13">
        <f t="shared" ca="1" si="13"/>
        <v>-7</v>
      </c>
      <c r="S47" s="13">
        <f t="shared" ca="1" si="14"/>
        <v>-4</v>
      </c>
      <c r="T47" s="13">
        <f t="shared" ca="1" si="15"/>
        <v>-21</v>
      </c>
      <c r="U47" s="13">
        <f t="shared" ca="1" si="16"/>
        <v>-4</v>
      </c>
      <c r="V47" s="13">
        <f t="shared" ca="1" si="17"/>
        <v>-4</v>
      </c>
      <c r="W47" s="13">
        <f t="shared" ca="1" si="18"/>
        <v>-21</v>
      </c>
      <c r="X47" s="14" t="str">
        <f t="shared" ca="1" si="19"/>
        <v>x²-4x-21</v>
      </c>
      <c r="Y47" s="13" t="str">
        <f t="shared" ca="1" si="20"/>
        <v>+3</v>
      </c>
      <c r="Z47" s="13">
        <f t="shared" ca="1" si="21"/>
        <v>-7</v>
      </c>
      <c r="AA47" s="14" t="str">
        <f t="shared" ca="1" si="22"/>
        <v>+3 と -7 をたして -4</v>
      </c>
      <c r="AB47" s="14" t="str">
        <f t="shared" ca="1" si="23"/>
        <v>, かけて -21 だから</v>
      </c>
      <c r="AC47" s="14" t="str">
        <f t="shared" ca="1" si="24"/>
        <v>x²-4x-21</v>
      </c>
      <c r="AD47" s="14" t="str">
        <f t="shared" ca="1" si="25"/>
        <v/>
      </c>
    </row>
    <row r="48" spans="1:30" ht="14.25">
      <c r="A48" s="13" t="str">
        <f ca="1">IF(P48&gt;0,"",COUNTIF(P$3:$P48,0))</f>
        <v/>
      </c>
      <c r="B48" s="13">
        <f t="shared" ca="1" si="0"/>
        <v>6</v>
      </c>
      <c r="C48" s="13" t="str">
        <f t="shared" ca="1" si="1"/>
        <v>+</v>
      </c>
      <c r="D48" s="13" t="str">
        <f t="shared" ca="1" si="27"/>
        <v>(x+6)</v>
      </c>
      <c r="E48" s="13">
        <f t="shared" ca="1" si="3"/>
        <v>6</v>
      </c>
      <c r="F48" s="13" t="str">
        <f t="shared" ca="1" si="4"/>
        <v>-</v>
      </c>
      <c r="G48" s="13" t="str">
        <f t="shared" ca="1" si="28"/>
        <v>(x-6)</v>
      </c>
      <c r="H48" s="13" t="str">
        <f t="shared" ca="1" si="29"/>
        <v>(x+6)(x-6)</v>
      </c>
      <c r="I48" s="13" t="str">
        <f t="shared" ca="1" si="30"/>
        <v>(x-6)(x+6)</v>
      </c>
      <c r="J48" s="13" t="str">
        <f t="shared" ca="1" si="26"/>
        <v/>
      </c>
      <c r="K48" s="13">
        <f t="shared" ca="1" si="31"/>
        <v>0</v>
      </c>
      <c r="L48" s="13">
        <f ca="1">COUNTIF($H$3:H48,H48)-1</f>
        <v>0</v>
      </c>
      <c r="M48" s="13">
        <f ca="1">COUNTIF($I$3:I48,H48)</f>
        <v>0</v>
      </c>
      <c r="N48" s="13">
        <f t="shared" ca="1" si="32"/>
        <v>1</v>
      </c>
      <c r="O48" s="13">
        <f t="shared" ca="1" si="10"/>
        <v>1</v>
      </c>
      <c r="P48" s="13">
        <f t="shared" ca="1" si="11"/>
        <v>2</v>
      </c>
      <c r="Q48" s="13">
        <f t="shared" ca="1" si="12"/>
        <v>6</v>
      </c>
      <c r="R48" s="13">
        <f t="shared" ca="1" si="13"/>
        <v>-6</v>
      </c>
      <c r="S48" s="13">
        <f t="shared" ca="1" si="14"/>
        <v>0</v>
      </c>
      <c r="T48" s="13">
        <f t="shared" ca="1" si="15"/>
        <v>-36</v>
      </c>
      <c r="U48" s="13" t="str">
        <f t="shared" ca="1" si="16"/>
        <v/>
      </c>
      <c r="V48" s="13" t="str">
        <f t="shared" ca="1" si="17"/>
        <v>0</v>
      </c>
      <c r="W48" s="13">
        <f t="shared" ca="1" si="18"/>
        <v>-36</v>
      </c>
      <c r="X48" s="14" t="str">
        <f t="shared" ca="1" si="19"/>
        <v>x²-36</v>
      </c>
      <c r="Y48" s="13" t="str">
        <f t="shared" ca="1" si="20"/>
        <v>+6</v>
      </c>
      <c r="Z48" s="13">
        <f t="shared" ca="1" si="21"/>
        <v>-6</v>
      </c>
      <c r="AA48" s="14" t="str">
        <f t="shared" ca="1" si="22"/>
        <v>+6 と -6 をたして 0</v>
      </c>
      <c r="AB48" s="14" t="str">
        <f t="shared" ca="1" si="23"/>
        <v>, かけて -36 だから</v>
      </c>
      <c r="AC48" s="14" t="str">
        <f t="shared" ca="1" si="24"/>
        <v>x²+0x-36</v>
      </c>
      <c r="AD48" s="14" t="str">
        <f t="shared" ca="1" si="25"/>
        <v>xの係数は0なので、</v>
      </c>
    </row>
    <row r="49" spans="1:30" ht="14.25">
      <c r="A49" s="13" t="str">
        <f ca="1">IF(P49&gt;0,"",COUNTIF(P$3:$P49,0))</f>
        <v/>
      </c>
      <c r="B49" s="13">
        <f t="shared" ca="1" si="0"/>
        <v>5</v>
      </c>
      <c r="C49" s="13" t="str">
        <f t="shared" ca="1" si="1"/>
        <v>-</v>
      </c>
      <c r="D49" s="13" t="str">
        <f t="shared" ca="1" si="27"/>
        <v>(x-5)</v>
      </c>
      <c r="E49" s="13">
        <f t="shared" ca="1" si="3"/>
        <v>7</v>
      </c>
      <c r="F49" s="13" t="str">
        <f t="shared" ca="1" si="4"/>
        <v>+</v>
      </c>
      <c r="G49" s="13" t="str">
        <f t="shared" ca="1" si="28"/>
        <v>(x+7)</v>
      </c>
      <c r="H49" s="13" t="str">
        <f t="shared" ca="1" si="29"/>
        <v>(x-5)(x+7)</v>
      </c>
      <c r="I49" s="13" t="str">
        <f t="shared" ca="1" si="30"/>
        <v>(x+7)(x-5)</v>
      </c>
      <c r="J49" s="13" t="str">
        <f t="shared" ca="1" si="26"/>
        <v/>
      </c>
      <c r="K49" s="13">
        <f t="shared" ca="1" si="31"/>
        <v>0</v>
      </c>
      <c r="L49" s="13">
        <f ca="1">COUNTIF($H$3:H49,H49)-1</f>
        <v>0</v>
      </c>
      <c r="M49" s="13">
        <f ca="1">COUNTIF($I$3:I49,H49)</f>
        <v>0</v>
      </c>
      <c r="N49" s="13">
        <f t="shared" ca="1" si="32"/>
        <v>0</v>
      </c>
      <c r="O49" s="13">
        <f t="shared" ca="1" si="10"/>
        <v>1</v>
      </c>
      <c r="P49" s="13">
        <f t="shared" ca="1" si="11"/>
        <v>1</v>
      </c>
      <c r="Q49" s="13">
        <f t="shared" ca="1" si="12"/>
        <v>-5</v>
      </c>
      <c r="R49" s="13">
        <f t="shared" ca="1" si="13"/>
        <v>7</v>
      </c>
      <c r="S49" s="13">
        <f t="shared" ca="1" si="14"/>
        <v>2</v>
      </c>
      <c r="T49" s="13">
        <f t="shared" ca="1" si="15"/>
        <v>-35</v>
      </c>
      <c r="U49" s="13" t="str">
        <f t="shared" ca="1" si="16"/>
        <v>+2</v>
      </c>
      <c r="V49" s="13" t="str">
        <f t="shared" ca="1" si="17"/>
        <v>+2</v>
      </c>
      <c r="W49" s="13">
        <f t="shared" ca="1" si="18"/>
        <v>-35</v>
      </c>
      <c r="X49" s="14" t="str">
        <f t="shared" ca="1" si="19"/>
        <v>x²+2x-35</v>
      </c>
      <c r="Y49" s="13">
        <f t="shared" ca="1" si="20"/>
        <v>-5</v>
      </c>
      <c r="Z49" s="13" t="str">
        <f t="shared" ca="1" si="21"/>
        <v>+7</v>
      </c>
      <c r="AA49" s="14" t="str">
        <f t="shared" ca="1" si="22"/>
        <v>-5 と +7 をたして +2</v>
      </c>
      <c r="AB49" s="14" t="str">
        <f t="shared" ca="1" si="23"/>
        <v>, かけて -35 だから</v>
      </c>
      <c r="AC49" s="14" t="str">
        <f t="shared" ca="1" si="24"/>
        <v>x²+2x-35</v>
      </c>
      <c r="AD49" s="14" t="str">
        <f t="shared" ca="1" si="25"/>
        <v/>
      </c>
    </row>
    <row r="50" spans="1:30" ht="14.25">
      <c r="A50" s="13">
        <f ca="1">IF(P50&gt;0,"",COUNTIF(P$3:$P50,0))</f>
        <v>11</v>
      </c>
      <c r="B50" s="13">
        <f t="shared" ca="1" si="0"/>
        <v>6</v>
      </c>
      <c r="C50" s="13" t="str">
        <f t="shared" ca="1" si="1"/>
        <v>+</v>
      </c>
      <c r="D50" s="13" t="str">
        <f t="shared" ca="1" si="27"/>
        <v>(x+6)</v>
      </c>
      <c r="E50" s="13">
        <f t="shared" ca="1" si="3"/>
        <v>4</v>
      </c>
      <c r="F50" s="13" t="str">
        <f t="shared" ca="1" si="4"/>
        <v>+</v>
      </c>
      <c r="G50" s="13" t="str">
        <f t="shared" ca="1" si="28"/>
        <v>(x+4)</v>
      </c>
      <c r="H50" s="13" t="str">
        <f t="shared" ca="1" si="29"/>
        <v>(x+6)(x+4)</v>
      </c>
      <c r="I50" s="13" t="str">
        <f t="shared" ca="1" si="30"/>
        <v>(x+4)(x+6)</v>
      </c>
      <c r="J50" s="13" t="str">
        <f t="shared" ca="1" si="26"/>
        <v/>
      </c>
      <c r="K50" s="13">
        <f t="shared" ca="1" si="31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2"/>
        <v>0</v>
      </c>
      <c r="O50" s="13">
        <f t="shared" ca="1" si="10"/>
        <v>0</v>
      </c>
      <c r="P50" s="13">
        <f t="shared" ca="1" si="11"/>
        <v>0</v>
      </c>
      <c r="Q50" s="13">
        <f t="shared" ca="1" si="12"/>
        <v>6</v>
      </c>
      <c r="R50" s="13">
        <f t="shared" ca="1" si="13"/>
        <v>4</v>
      </c>
      <c r="S50" s="13">
        <f t="shared" ca="1" si="14"/>
        <v>10</v>
      </c>
      <c r="T50" s="13">
        <f t="shared" ca="1" si="15"/>
        <v>24</v>
      </c>
      <c r="U50" s="13" t="str">
        <f t="shared" ca="1" si="16"/>
        <v>+10</v>
      </c>
      <c r="V50" s="13" t="str">
        <f t="shared" ca="1" si="17"/>
        <v>+10</v>
      </c>
      <c r="W50" s="13" t="str">
        <f t="shared" ca="1" si="18"/>
        <v>+24</v>
      </c>
      <c r="X50" s="14" t="str">
        <f t="shared" ca="1" si="19"/>
        <v>x²+10x+24</v>
      </c>
      <c r="Y50" s="13" t="str">
        <f t="shared" ca="1" si="20"/>
        <v>+6</v>
      </c>
      <c r="Z50" s="13" t="str">
        <f t="shared" ca="1" si="21"/>
        <v>+4</v>
      </c>
      <c r="AA50" s="14" t="str">
        <f t="shared" ca="1" si="22"/>
        <v>+6 と +4 をたして +10</v>
      </c>
      <c r="AB50" s="14" t="str">
        <f t="shared" ca="1" si="23"/>
        <v>, かけて +24 だから</v>
      </c>
      <c r="AC50" s="14" t="str">
        <f t="shared" ca="1" si="24"/>
        <v>x²+10x+24</v>
      </c>
      <c r="AD50" s="14" t="str">
        <f t="shared" ca="1" si="25"/>
        <v/>
      </c>
    </row>
    <row r="51" spans="1:30" ht="14.25">
      <c r="A51" s="13" t="str">
        <f ca="1">IF(P51&gt;0,"",COUNTIF(P$3:$P51,0))</f>
        <v/>
      </c>
      <c r="B51" s="13">
        <f t="shared" ca="1" si="0"/>
        <v>8</v>
      </c>
      <c r="C51" s="13" t="str">
        <f t="shared" ca="1" si="1"/>
        <v>+</v>
      </c>
      <c r="D51" s="13" t="str">
        <f t="shared" ca="1" si="27"/>
        <v>(x+8)</v>
      </c>
      <c r="E51" s="13">
        <f t="shared" ca="1" si="3"/>
        <v>5</v>
      </c>
      <c r="F51" s="13" t="str">
        <f t="shared" ca="1" si="4"/>
        <v>+</v>
      </c>
      <c r="G51" s="13" t="str">
        <f t="shared" ca="1" si="28"/>
        <v>(x+5)</v>
      </c>
      <c r="H51" s="13" t="str">
        <f t="shared" ca="1" si="29"/>
        <v>(x+8)(x+5)</v>
      </c>
      <c r="I51" s="13" t="str">
        <f t="shared" ca="1" si="30"/>
        <v>(x+5)(x+8)</v>
      </c>
      <c r="J51" s="13" t="str">
        <f t="shared" ca="1" si="26"/>
        <v/>
      </c>
      <c r="K51" s="13">
        <f t="shared" ca="1" si="31"/>
        <v>0</v>
      </c>
      <c r="L51" s="13">
        <f ca="1">COUNTIF($H$3:H51,H51)-1</f>
        <v>1</v>
      </c>
      <c r="M51" s="13">
        <f ca="1">COUNTIF($I$3:I51,H51)</f>
        <v>0</v>
      </c>
      <c r="N51" s="13">
        <f t="shared" ca="1" si="32"/>
        <v>0</v>
      </c>
      <c r="O51" s="13">
        <f t="shared" ca="1" si="10"/>
        <v>0</v>
      </c>
      <c r="P51" s="13">
        <f t="shared" ca="1" si="11"/>
        <v>1</v>
      </c>
      <c r="Q51" s="13">
        <f t="shared" ca="1" si="12"/>
        <v>8</v>
      </c>
      <c r="R51" s="13">
        <f t="shared" ca="1" si="13"/>
        <v>5</v>
      </c>
      <c r="S51" s="13">
        <f t="shared" ca="1" si="14"/>
        <v>13</v>
      </c>
      <c r="T51" s="13">
        <f t="shared" ca="1" si="15"/>
        <v>40</v>
      </c>
      <c r="U51" s="13" t="str">
        <f t="shared" ca="1" si="16"/>
        <v>+13</v>
      </c>
      <c r="V51" s="13" t="str">
        <f t="shared" ca="1" si="17"/>
        <v>+13</v>
      </c>
      <c r="W51" s="13" t="str">
        <f t="shared" ca="1" si="18"/>
        <v>+40</v>
      </c>
      <c r="X51" s="14" t="str">
        <f t="shared" ca="1" si="19"/>
        <v>x²+13x+40</v>
      </c>
      <c r="Y51" s="13" t="str">
        <f t="shared" ca="1" si="20"/>
        <v>+8</v>
      </c>
      <c r="Z51" s="13" t="str">
        <f t="shared" ca="1" si="21"/>
        <v>+5</v>
      </c>
      <c r="AA51" s="14" t="str">
        <f t="shared" ca="1" si="22"/>
        <v>+8 と +5 をたして +13</v>
      </c>
      <c r="AB51" s="14" t="str">
        <f t="shared" ca="1" si="23"/>
        <v>, かけて +40 だから</v>
      </c>
      <c r="AC51" s="14" t="str">
        <f t="shared" ca="1" si="24"/>
        <v>x²+13x+40</v>
      </c>
      <c r="AD51" s="14" t="str">
        <f t="shared" ca="1" si="25"/>
        <v/>
      </c>
    </row>
    <row r="52" spans="1:30" ht="14.25">
      <c r="A52" s="13" t="str">
        <f ca="1">IF(P52&gt;0,"",COUNTIF(P$3:$P52,0))</f>
        <v/>
      </c>
      <c r="B52" s="13">
        <f t="shared" ca="1" si="0"/>
        <v>1</v>
      </c>
      <c r="C52" s="13" t="str">
        <f t="shared" ca="1" si="1"/>
        <v>+</v>
      </c>
      <c r="D52" s="13" t="str">
        <f t="shared" ca="1" si="27"/>
        <v>(x+1)</v>
      </c>
      <c r="E52" s="13">
        <f t="shared" ca="1" si="3"/>
        <v>5</v>
      </c>
      <c r="F52" s="13" t="str">
        <f t="shared" ca="1" si="4"/>
        <v>-</v>
      </c>
      <c r="G52" s="13" t="str">
        <f t="shared" ca="1" si="28"/>
        <v>(x-5)</v>
      </c>
      <c r="H52" s="13" t="str">
        <f t="shared" ca="1" si="29"/>
        <v>(x+1)(x-5)</v>
      </c>
      <c r="I52" s="13" t="str">
        <f t="shared" ca="1" si="30"/>
        <v>(x-5)(x+1)</v>
      </c>
      <c r="J52" s="13" t="str">
        <f t="shared" ca="1" si="26"/>
        <v/>
      </c>
      <c r="K52" s="13">
        <f t="shared" ca="1" si="31"/>
        <v>0</v>
      </c>
      <c r="L52" s="13">
        <f ca="1">COUNTIF($H$3:H52,H52)-1</f>
        <v>0</v>
      </c>
      <c r="M52" s="13">
        <f ca="1">COUNTIF($I$3:I52,H52)</f>
        <v>1</v>
      </c>
      <c r="N52" s="13">
        <f t="shared" ca="1" si="32"/>
        <v>0</v>
      </c>
      <c r="O52" s="13">
        <f t="shared" ca="1" si="10"/>
        <v>1</v>
      </c>
      <c r="P52" s="13">
        <f t="shared" ca="1" si="11"/>
        <v>2</v>
      </c>
      <c r="Q52" s="13">
        <f t="shared" ca="1" si="12"/>
        <v>1</v>
      </c>
      <c r="R52" s="13">
        <f t="shared" ca="1" si="13"/>
        <v>-5</v>
      </c>
      <c r="S52" s="13">
        <f t="shared" ca="1" si="14"/>
        <v>-4</v>
      </c>
      <c r="T52" s="13">
        <f t="shared" ca="1" si="15"/>
        <v>-5</v>
      </c>
      <c r="U52" s="13">
        <f t="shared" ca="1" si="16"/>
        <v>-4</v>
      </c>
      <c r="V52" s="13">
        <f t="shared" ca="1" si="17"/>
        <v>-4</v>
      </c>
      <c r="W52" s="13">
        <f t="shared" ca="1" si="18"/>
        <v>-5</v>
      </c>
      <c r="X52" s="14" t="str">
        <f t="shared" ca="1" si="19"/>
        <v>x²-4x-5</v>
      </c>
      <c r="Y52" s="13" t="str">
        <f t="shared" ca="1" si="20"/>
        <v>+1</v>
      </c>
      <c r="Z52" s="13">
        <f t="shared" ca="1" si="21"/>
        <v>-5</v>
      </c>
      <c r="AA52" s="14" t="str">
        <f t="shared" ca="1" si="22"/>
        <v>+1 と -5 をたして -4</v>
      </c>
      <c r="AB52" s="14" t="str">
        <f t="shared" ca="1" si="23"/>
        <v>, かけて -5 だから</v>
      </c>
      <c r="AC52" s="14" t="str">
        <f t="shared" ca="1" si="24"/>
        <v>x²-4x-5</v>
      </c>
      <c r="AD52" s="14" t="str">
        <f t="shared" ca="1" si="25"/>
        <v/>
      </c>
    </row>
    <row r="53" spans="1:30" ht="14.25">
      <c r="A53" s="13" t="str">
        <f ca="1">IF(P53&gt;0,"",COUNTIF(P$3:$P53,0))</f>
        <v/>
      </c>
      <c r="B53" s="13">
        <f t="shared" ca="1" si="0"/>
        <v>9</v>
      </c>
      <c r="C53" s="13" t="str">
        <f t="shared" ca="1" si="1"/>
        <v>+</v>
      </c>
      <c r="D53" s="13" t="str">
        <f t="shared" ca="1" si="27"/>
        <v>(x+9)</v>
      </c>
      <c r="E53" s="13">
        <f t="shared" ca="1" si="3"/>
        <v>4</v>
      </c>
      <c r="F53" s="13" t="str">
        <f t="shared" ca="1" si="4"/>
        <v>-</v>
      </c>
      <c r="G53" s="13" t="str">
        <f t="shared" ca="1" si="28"/>
        <v>(x-4)</v>
      </c>
      <c r="H53" s="13" t="str">
        <f t="shared" ca="1" si="29"/>
        <v>(x+9)(x-4)</v>
      </c>
      <c r="I53" s="13" t="str">
        <f t="shared" ca="1" si="30"/>
        <v>(x-4)(x+9)</v>
      </c>
      <c r="J53" s="13" t="str">
        <f t="shared" ca="1" si="26"/>
        <v/>
      </c>
      <c r="K53" s="13">
        <f t="shared" ca="1" si="31"/>
        <v>0</v>
      </c>
      <c r="L53" s="13">
        <f ca="1">COUNTIF($H$3:H53,H53)-1</f>
        <v>0</v>
      </c>
      <c r="M53" s="13">
        <f ca="1">COUNTIF($I$3:I53,H53)</f>
        <v>1</v>
      </c>
      <c r="N53" s="13">
        <f t="shared" ca="1" si="32"/>
        <v>0</v>
      </c>
      <c r="O53" s="13">
        <f t="shared" ca="1" si="10"/>
        <v>1</v>
      </c>
      <c r="P53" s="13">
        <f t="shared" ca="1" si="11"/>
        <v>2</v>
      </c>
      <c r="Q53" s="13">
        <f t="shared" ca="1" si="12"/>
        <v>9</v>
      </c>
      <c r="R53" s="13">
        <f t="shared" ca="1" si="13"/>
        <v>-4</v>
      </c>
      <c r="S53" s="13">
        <f t="shared" ca="1" si="14"/>
        <v>5</v>
      </c>
      <c r="T53" s="13">
        <f t="shared" ca="1" si="15"/>
        <v>-36</v>
      </c>
      <c r="U53" s="13" t="str">
        <f t="shared" ca="1" si="16"/>
        <v>+5</v>
      </c>
      <c r="V53" s="13" t="str">
        <f t="shared" ca="1" si="17"/>
        <v>+5</v>
      </c>
      <c r="W53" s="13">
        <f t="shared" ca="1" si="18"/>
        <v>-36</v>
      </c>
      <c r="X53" s="14" t="str">
        <f t="shared" ca="1" si="19"/>
        <v>x²+5x-36</v>
      </c>
      <c r="Y53" s="13" t="str">
        <f t="shared" ca="1" si="20"/>
        <v>+9</v>
      </c>
      <c r="Z53" s="13">
        <f t="shared" ca="1" si="21"/>
        <v>-4</v>
      </c>
      <c r="AA53" s="14" t="str">
        <f t="shared" ca="1" si="22"/>
        <v>+9 と -4 をたして +5</v>
      </c>
      <c r="AB53" s="14" t="str">
        <f t="shared" ca="1" si="23"/>
        <v>, かけて -36 だから</v>
      </c>
      <c r="AC53" s="14" t="str">
        <f t="shared" ca="1" si="24"/>
        <v>x²+5x-36</v>
      </c>
      <c r="AD53" s="14" t="str">
        <f t="shared" ca="1" si="25"/>
        <v/>
      </c>
    </row>
    <row r="54" spans="1:30" ht="14.25">
      <c r="A54" s="13" t="str">
        <f ca="1">IF(P54&gt;0,"",COUNTIF(P$3:$P54,0))</f>
        <v/>
      </c>
      <c r="B54" s="13">
        <f t="shared" ca="1" si="0"/>
        <v>7</v>
      </c>
      <c r="C54" s="13" t="str">
        <f t="shared" ca="1" si="1"/>
        <v>-</v>
      </c>
      <c r="D54" s="13" t="str">
        <f t="shared" ca="1" si="27"/>
        <v>(x-7)</v>
      </c>
      <c r="E54" s="13">
        <f t="shared" ca="1" si="3"/>
        <v>7</v>
      </c>
      <c r="F54" s="13" t="str">
        <f t="shared" ca="1" si="4"/>
        <v>-</v>
      </c>
      <c r="G54" s="13" t="str">
        <f t="shared" ca="1" si="28"/>
        <v>(x-7)</v>
      </c>
      <c r="H54" s="13" t="str">
        <f t="shared" ca="1" si="29"/>
        <v>(x-7)(x-7)</v>
      </c>
      <c r="I54" s="13" t="str">
        <f t="shared" ca="1" si="30"/>
        <v>(x-7)(x-7)</v>
      </c>
      <c r="J54" s="13" t="str">
        <f t="shared" ca="1" si="26"/>
        <v>(x-7)²</v>
      </c>
      <c r="K54" s="13">
        <f t="shared" ca="1" si="31"/>
        <v>1</v>
      </c>
      <c r="L54" s="13">
        <f ca="1">COUNTIF($H$3:H54,H54)-1</f>
        <v>0</v>
      </c>
      <c r="M54" s="13">
        <f ca="1">COUNTIF($I$3:I54,H54)</f>
        <v>1</v>
      </c>
      <c r="N54" s="13">
        <f t="shared" ca="1" si="32"/>
        <v>0</v>
      </c>
      <c r="O54" s="13">
        <f t="shared" ca="1" si="10"/>
        <v>1</v>
      </c>
      <c r="P54" s="13">
        <f t="shared" ca="1" si="11"/>
        <v>3</v>
      </c>
      <c r="Q54" s="13">
        <f t="shared" ca="1" si="12"/>
        <v>-7</v>
      </c>
      <c r="R54" s="13">
        <f t="shared" ca="1" si="13"/>
        <v>-7</v>
      </c>
      <c r="S54" s="13">
        <f t="shared" ca="1" si="14"/>
        <v>-14</v>
      </c>
      <c r="T54" s="13">
        <f t="shared" ca="1" si="15"/>
        <v>49</v>
      </c>
      <c r="U54" s="13">
        <f t="shared" ca="1" si="16"/>
        <v>-14</v>
      </c>
      <c r="V54" s="13">
        <f t="shared" ca="1" si="17"/>
        <v>-14</v>
      </c>
      <c r="W54" s="13" t="str">
        <f t="shared" ca="1" si="18"/>
        <v>+49</v>
      </c>
      <c r="X54" s="14" t="str">
        <f t="shared" ca="1" si="19"/>
        <v>x²-14x+49</v>
      </c>
      <c r="Y54" s="13">
        <f t="shared" ca="1" si="20"/>
        <v>-7</v>
      </c>
      <c r="Z54" s="13">
        <f t="shared" ca="1" si="21"/>
        <v>-7</v>
      </c>
      <c r="AA54" s="14" t="str">
        <f t="shared" ca="1" si="22"/>
        <v>-7 と -7 をたして -14</v>
      </c>
      <c r="AB54" s="14" t="str">
        <f t="shared" ca="1" si="23"/>
        <v>, かけて +49 だから</v>
      </c>
      <c r="AC54" s="14" t="str">
        <f t="shared" ca="1" si="24"/>
        <v>x²-14x+49</v>
      </c>
      <c r="AD54" s="14" t="str">
        <f t="shared" ca="1" si="25"/>
        <v/>
      </c>
    </row>
    <row r="55" spans="1:30" ht="14.25">
      <c r="A55" s="13" t="str">
        <f ca="1">IF(P55&gt;0,"",COUNTIF(P$3:$P55,0))</f>
        <v/>
      </c>
      <c r="B55" s="13">
        <f t="shared" ca="1" si="0"/>
        <v>3</v>
      </c>
      <c r="C55" s="13" t="str">
        <f t="shared" ca="1" si="1"/>
        <v>-</v>
      </c>
      <c r="D55" s="13" t="str">
        <f t="shared" ca="1" si="27"/>
        <v>(x-3)</v>
      </c>
      <c r="E55" s="13">
        <f t="shared" ca="1" si="3"/>
        <v>1</v>
      </c>
      <c r="F55" s="13" t="str">
        <f t="shared" ca="1" si="4"/>
        <v>-</v>
      </c>
      <c r="G55" s="13" t="str">
        <f t="shared" ca="1" si="28"/>
        <v>(x-1)</v>
      </c>
      <c r="H55" s="13" t="str">
        <f t="shared" ca="1" si="29"/>
        <v>(x-3)(x-1)</v>
      </c>
      <c r="I55" s="13" t="str">
        <f t="shared" ca="1" si="30"/>
        <v>(x-1)(x-3)</v>
      </c>
      <c r="J55" s="13" t="str">
        <f t="shared" ca="1" si="26"/>
        <v/>
      </c>
      <c r="K55" s="13">
        <f t="shared" ca="1" si="31"/>
        <v>0</v>
      </c>
      <c r="L55" s="13">
        <f ca="1">COUNTIF($H$3:H55,H55)-1</f>
        <v>0</v>
      </c>
      <c r="M55" s="13">
        <f ca="1">COUNTIF($I$3:I55,H55)</f>
        <v>0</v>
      </c>
      <c r="N55" s="13">
        <f t="shared" ca="1" si="32"/>
        <v>0</v>
      </c>
      <c r="O55" s="13">
        <f t="shared" ca="1" si="10"/>
        <v>1</v>
      </c>
      <c r="P55" s="13">
        <f t="shared" ca="1" si="11"/>
        <v>1</v>
      </c>
      <c r="Q55" s="13">
        <f t="shared" ca="1" si="12"/>
        <v>-3</v>
      </c>
      <c r="R55" s="13">
        <f t="shared" ca="1" si="13"/>
        <v>-1</v>
      </c>
      <c r="S55" s="13">
        <f t="shared" ca="1" si="14"/>
        <v>-4</v>
      </c>
      <c r="T55" s="13">
        <f t="shared" ca="1" si="15"/>
        <v>3</v>
      </c>
      <c r="U55" s="13">
        <f t="shared" ca="1" si="16"/>
        <v>-4</v>
      </c>
      <c r="V55" s="13">
        <f t="shared" ca="1" si="17"/>
        <v>-4</v>
      </c>
      <c r="W55" s="13" t="str">
        <f t="shared" ca="1" si="18"/>
        <v>+3</v>
      </c>
      <c r="X55" s="14" t="str">
        <f t="shared" ca="1" si="19"/>
        <v>x²-4x+3</v>
      </c>
      <c r="Y55" s="13">
        <f t="shared" ca="1" si="20"/>
        <v>-3</v>
      </c>
      <c r="Z55" s="13">
        <f t="shared" ca="1" si="21"/>
        <v>-1</v>
      </c>
      <c r="AA55" s="14" t="str">
        <f t="shared" ca="1" si="22"/>
        <v>-3 と -1 をたして -4</v>
      </c>
      <c r="AB55" s="14" t="str">
        <f t="shared" ca="1" si="23"/>
        <v>, かけて +3 だから</v>
      </c>
      <c r="AC55" s="14" t="str">
        <f t="shared" ca="1" si="24"/>
        <v>x²-4x+3</v>
      </c>
      <c r="AD55" s="14" t="str">
        <f t="shared" ca="1" si="25"/>
        <v/>
      </c>
    </row>
    <row r="56" spans="1:30" ht="14.25">
      <c r="A56" s="13" t="str">
        <f ca="1">IF(P56&gt;0,"",COUNTIF(P$3:$P56,0))</f>
        <v/>
      </c>
      <c r="B56" s="13">
        <f t="shared" ca="1" si="0"/>
        <v>8</v>
      </c>
      <c r="C56" s="13" t="str">
        <f t="shared" ca="1" si="1"/>
        <v>+</v>
      </c>
      <c r="D56" s="13" t="str">
        <f t="shared" ca="1" si="27"/>
        <v>(x+8)</v>
      </c>
      <c r="E56" s="13">
        <f t="shared" ca="1" si="3"/>
        <v>9</v>
      </c>
      <c r="F56" s="13" t="str">
        <f t="shared" ca="1" si="4"/>
        <v>-</v>
      </c>
      <c r="G56" s="13" t="str">
        <f t="shared" ca="1" si="28"/>
        <v>(x-9)</v>
      </c>
      <c r="H56" s="13" t="str">
        <f t="shared" ca="1" si="29"/>
        <v>(x+8)(x-9)</v>
      </c>
      <c r="I56" s="13" t="str">
        <f t="shared" ca="1" si="30"/>
        <v>(x-9)(x+8)</v>
      </c>
      <c r="J56" s="13" t="str">
        <f t="shared" ca="1" si="26"/>
        <v/>
      </c>
      <c r="K56" s="13">
        <f t="shared" ca="1" si="31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2"/>
        <v>0</v>
      </c>
      <c r="O56" s="13">
        <f t="shared" ca="1" si="10"/>
        <v>1</v>
      </c>
      <c r="P56" s="13">
        <f t="shared" ca="1" si="11"/>
        <v>1</v>
      </c>
      <c r="Q56" s="13">
        <f t="shared" ca="1" si="12"/>
        <v>8</v>
      </c>
      <c r="R56" s="13">
        <f t="shared" ca="1" si="13"/>
        <v>-9</v>
      </c>
      <c r="S56" s="13">
        <f t="shared" ca="1" si="14"/>
        <v>-1</v>
      </c>
      <c r="T56" s="13">
        <f t="shared" ca="1" si="15"/>
        <v>-72</v>
      </c>
      <c r="U56" s="13" t="str">
        <f t="shared" ca="1" si="16"/>
        <v>-</v>
      </c>
      <c r="V56" s="13" t="str">
        <f t="shared" ca="1" si="17"/>
        <v>-1</v>
      </c>
      <c r="W56" s="13">
        <f t="shared" ca="1" si="18"/>
        <v>-72</v>
      </c>
      <c r="X56" s="14" t="str">
        <f t="shared" ca="1" si="19"/>
        <v>x²-x-72</v>
      </c>
      <c r="Y56" s="13" t="str">
        <f t="shared" ca="1" si="20"/>
        <v>+8</v>
      </c>
      <c r="Z56" s="13">
        <f t="shared" ca="1" si="21"/>
        <v>-9</v>
      </c>
      <c r="AA56" s="14" t="str">
        <f t="shared" ca="1" si="22"/>
        <v>+8 と -9 をたして -1</v>
      </c>
      <c r="AB56" s="14" t="str">
        <f t="shared" ca="1" si="23"/>
        <v>, かけて -72 だから</v>
      </c>
      <c r="AC56" s="14" t="str">
        <f t="shared" ca="1" si="24"/>
        <v>x²-1x-72</v>
      </c>
      <c r="AD56" s="14" t="str">
        <f t="shared" ca="1" si="25"/>
        <v>xの係数の-1の1は省略して、</v>
      </c>
    </row>
    <row r="57" spans="1:30" ht="14.25">
      <c r="A57" s="13">
        <f ca="1">IF(P57&gt;0,"",COUNTIF(P$3:$P57,0))</f>
        <v>12</v>
      </c>
      <c r="B57" s="13">
        <f t="shared" ca="1" si="0"/>
        <v>7</v>
      </c>
      <c r="C57" s="13" t="str">
        <f t="shared" ca="1" si="1"/>
        <v>+</v>
      </c>
      <c r="D57" s="13" t="str">
        <f t="shared" ca="1" si="27"/>
        <v>(x+7)</v>
      </c>
      <c r="E57" s="13">
        <f t="shared" ca="1" si="3"/>
        <v>6</v>
      </c>
      <c r="F57" s="13" t="str">
        <f t="shared" ca="1" si="4"/>
        <v>+</v>
      </c>
      <c r="G57" s="13" t="str">
        <f t="shared" ca="1" si="28"/>
        <v>(x+6)</v>
      </c>
      <c r="H57" s="13" t="str">
        <f t="shared" ca="1" si="29"/>
        <v>(x+7)(x+6)</v>
      </c>
      <c r="I57" s="13" t="str">
        <f t="shared" ca="1" si="30"/>
        <v>(x+6)(x+7)</v>
      </c>
      <c r="J57" s="13" t="str">
        <f t="shared" ca="1" si="26"/>
        <v/>
      </c>
      <c r="K57" s="13">
        <f t="shared" ca="1" si="31"/>
        <v>0</v>
      </c>
      <c r="L57" s="13">
        <f ca="1">COUNTIF($H$3:H57,H57)-1</f>
        <v>0</v>
      </c>
      <c r="M57" s="13">
        <f ca="1">COUNTIF($I$3:I57,H57)</f>
        <v>0</v>
      </c>
      <c r="N57" s="13">
        <f t="shared" ca="1" si="32"/>
        <v>0</v>
      </c>
      <c r="O57" s="13">
        <f t="shared" ca="1" si="10"/>
        <v>0</v>
      </c>
      <c r="P57" s="13">
        <f t="shared" ca="1" si="11"/>
        <v>0</v>
      </c>
      <c r="Q57" s="13">
        <f t="shared" ca="1" si="12"/>
        <v>7</v>
      </c>
      <c r="R57" s="13">
        <f t="shared" ca="1" si="13"/>
        <v>6</v>
      </c>
      <c r="S57" s="13">
        <f t="shared" ca="1" si="14"/>
        <v>13</v>
      </c>
      <c r="T57" s="13">
        <f t="shared" ca="1" si="15"/>
        <v>42</v>
      </c>
      <c r="U57" s="13" t="str">
        <f t="shared" ca="1" si="16"/>
        <v>+13</v>
      </c>
      <c r="V57" s="13" t="str">
        <f t="shared" ca="1" si="17"/>
        <v>+13</v>
      </c>
      <c r="W57" s="13" t="str">
        <f t="shared" ca="1" si="18"/>
        <v>+42</v>
      </c>
      <c r="X57" s="14" t="str">
        <f t="shared" ca="1" si="19"/>
        <v>x²+13x+42</v>
      </c>
      <c r="Y57" s="13" t="str">
        <f t="shared" ca="1" si="20"/>
        <v>+7</v>
      </c>
      <c r="Z57" s="13" t="str">
        <f t="shared" ca="1" si="21"/>
        <v>+6</v>
      </c>
      <c r="AA57" s="14" t="str">
        <f t="shared" ca="1" si="22"/>
        <v>+7 と +6 をたして +13</v>
      </c>
      <c r="AB57" s="14" t="str">
        <f t="shared" ca="1" si="23"/>
        <v>, かけて +42 だから</v>
      </c>
      <c r="AC57" s="14" t="str">
        <f t="shared" ca="1" si="24"/>
        <v>x²+13x+42</v>
      </c>
      <c r="AD57" s="14" t="str">
        <f t="shared" ca="1" si="25"/>
        <v/>
      </c>
    </row>
    <row r="58" spans="1:30" ht="14.25">
      <c r="A58" s="13" t="str">
        <f ca="1">IF(P58&gt;0,"",COUNTIF(P$3:$P58,0))</f>
        <v/>
      </c>
      <c r="B58" s="13">
        <f t="shared" ca="1" si="0"/>
        <v>8</v>
      </c>
      <c r="C58" s="13" t="str">
        <f t="shared" ca="1" si="1"/>
        <v>+</v>
      </c>
      <c r="D58" s="13" t="str">
        <f t="shared" ca="1" si="27"/>
        <v>(x+8)</v>
      </c>
      <c r="E58" s="13">
        <f t="shared" ca="1" si="3"/>
        <v>6</v>
      </c>
      <c r="F58" s="13" t="str">
        <f t="shared" ca="1" si="4"/>
        <v>-</v>
      </c>
      <c r="G58" s="13" t="str">
        <f t="shared" ca="1" si="28"/>
        <v>(x-6)</v>
      </c>
      <c r="H58" s="13" t="str">
        <f t="shared" ca="1" si="29"/>
        <v>(x+8)(x-6)</v>
      </c>
      <c r="I58" s="13" t="str">
        <f t="shared" ca="1" si="30"/>
        <v>(x-6)(x+8)</v>
      </c>
      <c r="J58" s="13" t="str">
        <f t="shared" ca="1" si="26"/>
        <v/>
      </c>
      <c r="K58" s="13">
        <f t="shared" ca="1" si="31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2"/>
        <v>0</v>
      </c>
      <c r="O58" s="13">
        <f t="shared" ca="1" si="10"/>
        <v>1</v>
      </c>
      <c r="P58" s="13">
        <f t="shared" ca="1" si="11"/>
        <v>1</v>
      </c>
      <c r="Q58" s="13">
        <f t="shared" ca="1" si="12"/>
        <v>8</v>
      </c>
      <c r="R58" s="13">
        <f t="shared" ca="1" si="13"/>
        <v>-6</v>
      </c>
      <c r="S58" s="13">
        <f t="shared" ca="1" si="14"/>
        <v>2</v>
      </c>
      <c r="T58" s="13">
        <f t="shared" ca="1" si="15"/>
        <v>-48</v>
      </c>
      <c r="U58" s="13" t="str">
        <f t="shared" ca="1" si="16"/>
        <v>+2</v>
      </c>
      <c r="V58" s="13" t="str">
        <f t="shared" ca="1" si="17"/>
        <v>+2</v>
      </c>
      <c r="W58" s="13">
        <f t="shared" ca="1" si="18"/>
        <v>-48</v>
      </c>
      <c r="X58" s="14" t="str">
        <f t="shared" ca="1" si="19"/>
        <v>x²+2x-48</v>
      </c>
      <c r="Y58" s="13" t="str">
        <f t="shared" ca="1" si="20"/>
        <v>+8</v>
      </c>
      <c r="Z58" s="13">
        <f t="shared" ca="1" si="21"/>
        <v>-6</v>
      </c>
      <c r="AA58" s="14" t="str">
        <f t="shared" ca="1" si="22"/>
        <v>+8 と -6 をたして +2</v>
      </c>
      <c r="AB58" s="14" t="str">
        <f t="shared" ca="1" si="23"/>
        <v>, かけて -48 だから</v>
      </c>
      <c r="AC58" s="14" t="str">
        <f t="shared" ca="1" si="24"/>
        <v>x²+2x-48</v>
      </c>
      <c r="AD58" s="14" t="str">
        <f t="shared" ca="1" si="25"/>
        <v/>
      </c>
    </row>
    <row r="59" spans="1:30" ht="14.25">
      <c r="A59" s="13" t="str">
        <f ca="1">IF(P59&gt;0,"",COUNTIF(P$3:$P59,0))</f>
        <v/>
      </c>
      <c r="B59" s="13">
        <f t="shared" ca="1" si="0"/>
        <v>5</v>
      </c>
      <c r="C59" s="13" t="str">
        <f t="shared" ca="1" si="1"/>
        <v>+</v>
      </c>
      <c r="D59" s="13" t="str">
        <f t="shared" ca="1" si="27"/>
        <v>(x+5)</v>
      </c>
      <c r="E59" s="13">
        <f t="shared" ca="1" si="3"/>
        <v>9</v>
      </c>
      <c r="F59" s="13" t="str">
        <f t="shared" ca="1" si="4"/>
        <v>+</v>
      </c>
      <c r="G59" s="13" t="str">
        <f t="shared" ca="1" si="28"/>
        <v>(x+9)</v>
      </c>
      <c r="H59" s="13" t="str">
        <f t="shared" ca="1" si="29"/>
        <v>(x+5)(x+9)</v>
      </c>
      <c r="I59" s="13" t="str">
        <f t="shared" ca="1" si="30"/>
        <v>(x+9)(x+5)</v>
      </c>
      <c r="J59" s="13" t="str">
        <f t="shared" ca="1" si="26"/>
        <v/>
      </c>
      <c r="K59" s="13">
        <f t="shared" ca="1" si="31"/>
        <v>0</v>
      </c>
      <c r="L59" s="13">
        <f ca="1">COUNTIF($H$3:H59,H59)-1</f>
        <v>0</v>
      </c>
      <c r="M59" s="13">
        <f ca="1">COUNTIF($I$3:I59,H59)</f>
        <v>1</v>
      </c>
      <c r="N59" s="13">
        <f t="shared" ca="1" si="32"/>
        <v>0</v>
      </c>
      <c r="O59" s="13">
        <f t="shared" ca="1" si="10"/>
        <v>0</v>
      </c>
      <c r="P59" s="13">
        <f t="shared" ca="1" si="11"/>
        <v>1</v>
      </c>
      <c r="Q59" s="13">
        <f t="shared" ca="1" si="12"/>
        <v>5</v>
      </c>
      <c r="R59" s="13">
        <f t="shared" ca="1" si="13"/>
        <v>9</v>
      </c>
      <c r="S59" s="13">
        <f t="shared" ca="1" si="14"/>
        <v>14</v>
      </c>
      <c r="T59" s="13">
        <f t="shared" ca="1" si="15"/>
        <v>45</v>
      </c>
      <c r="U59" s="13" t="str">
        <f t="shared" ca="1" si="16"/>
        <v>+14</v>
      </c>
      <c r="V59" s="13" t="str">
        <f t="shared" ca="1" si="17"/>
        <v>+14</v>
      </c>
      <c r="W59" s="13" t="str">
        <f t="shared" ca="1" si="18"/>
        <v>+45</v>
      </c>
      <c r="X59" s="14" t="str">
        <f t="shared" ca="1" si="19"/>
        <v>x²+14x+45</v>
      </c>
      <c r="Y59" s="13" t="str">
        <f t="shared" ca="1" si="20"/>
        <v>+5</v>
      </c>
      <c r="Z59" s="13" t="str">
        <f t="shared" ca="1" si="21"/>
        <v>+9</v>
      </c>
      <c r="AA59" s="14" t="str">
        <f t="shared" ca="1" si="22"/>
        <v>+5 と +9 をたして +14</v>
      </c>
      <c r="AB59" s="14" t="str">
        <f t="shared" ca="1" si="23"/>
        <v>, かけて +45 だから</v>
      </c>
      <c r="AC59" s="14" t="str">
        <f t="shared" ca="1" si="24"/>
        <v>x²+14x+45</v>
      </c>
      <c r="AD59" s="14" t="str">
        <f t="shared" ca="1" si="25"/>
        <v/>
      </c>
    </row>
    <row r="60" spans="1:30" ht="14.25">
      <c r="A60" s="13" t="str">
        <f ca="1">IF(P60&gt;0,"",COUNTIF(P$3:$P60,0))</f>
        <v/>
      </c>
      <c r="B60" s="13">
        <f t="shared" ca="1" si="0"/>
        <v>8</v>
      </c>
      <c r="C60" s="13" t="str">
        <f t="shared" ca="1" si="1"/>
        <v>-</v>
      </c>
      <c r="D60" s="13" t="str">
        <f t="shared" ca="1" si="27"/>
        <v>(x-8)</v>
      </c>
      <c r="E60" s="13">
        <f t="shared" ca="1" si="3"/>
        <v>4</v>
      </c>
      <c r="F60" s="13" t="str">
        <f t="shared" ca="1" si="4"/>
        <v>+</v>
      </c>
      <c r="G60" s="13" t="str">
        <f t="shared" ca="1" si="28"/>
        <v>(x+4)</v>
      </c>
      <c r="H60" s="13" t="str">
        <f t="shared" ca="1" si="29"/>
        <v>(x-8)(x+4)</v>
      </c>
      <c r="I60" s="13" t="str">
        <f t="shared" ca="1" si="30"/>
        <v>(x+4)(x-8)</v>
      </c>
      <c r="J60" s="13" t="str">
        <f t="shared" ca="1" si="26"/>
        <v/>
      </c>
      <c r="K60" s="13">
        <f t="shared" ca="1" si="31"/>
        <v>0</v>
      </c>
      <c r="L60" s="13">
        <f ca="1">COUNTIF($H$3:H60,H60)-1</f>
        <v>0</v>
      </c>
      <c r="M60" s="13">
        <f ca="1">COUNTIF($I$3:I60,H60)</f>
        <v>0</v>
      </c>
      <c r="N60" s="13">
        <f t="shared" ca="1" si="32"/>
        <v>0</v>
      </c>
      <c r="O60" s="13">
        <f t="shared" ca="1" si="10"/>
        <v>1</v>
      </c>
      <c r="P60" s="13">
        <f t="shared" ca="1" si="11"/>
        <v>1</v>
      </c>
      <c r="Q60" s="13">
        <f t="shared" ca="1" si="12"/>
        <v>-8</v>
      </c>
      <c r="R60" s="13">
        <f t="shared" ca="1" si="13"/>
        <v>4</v>
      </c>
      <c r="S60" s="13">
        <f t="shared" ca="1" si="14"/>
        <v>-4</v>
      </c>
      <c r="T60" s="13">
        <f t="shared" ca="1" si="15"/>
        <v>-32</v>
      </c>
      <c r="U60" s="13">
        <f t="shared" ca="1" si="16"/>
        <v>-4</v>
      </c>
      <c r="V60" s="13">
        <f t="shared" ca="1" si="17"/>
        <v>-4</v>
      </c>
      <c r="W60" s="13">
        <f t="shared" ca="1" si="18"/>
        <v>-32</v>
      </c>
      <c r="X60" s="14" t="str">
        <f t="shared" ca="1" si="19"/>
        <v>x²-4x-32</v>
      </c>
      <c r="Y60" s="13">
        <f t="shared" ca="1" si="20"/>
        <v>-8</v>
      </c>
      <c r="Z60" s="13" t="str">
        <f t="shared" ca="1" si="21"/>
        <v>+4</v>
      </c>
      <c r="AA60" s="14" t="str">
        <f t="shared" ca="1" si="22"/>
        <v>-8 と +4 をたして -4</v>
      </c>
      <c r="AB60" s="14" t="str">
        <f t="shared" ca="1" si="23"/>
        <v>, かけて -32 だから</v>
      </c>
      <c r="AC60" s="14" t="str">
        <f t="shared" ca="1" si="24"/>
        <v>x²-4x-32</v>
      </c>
      <c r="AD60" s="14" t="str">
        <f t="shared" ca="1" si="25"/>
        <v/>
      </c>
    </row>
    <row r="61" spans="1:30" ht="14.25">
      <c r="A61" s="13" t="str">
        <f ca="1">IF(P61&gt;0,"",COUNTIF(P$3:$P61,0))</f>
        <v/>
      </c>
      <c r="B61" s="13">
        <f t="shared" ca="1" si="0"/>
        <v>5</v>
      </c>
      <c r="C61" s="13" t="str">
        <f t="shared" ca="1" si="1"/>
        <v>+</v>
      </c>
      <c r="D61" s="13" t="str">
        <f t="shared" ca="1" si="27"/>
        <v>(x+5)</v>
      </c>
      <c r="E61" s="13">
        <f t="shared" ca="1" si="3"/>
        <v>5</v>
      </c>
      <c r="F61" s="13" t="str">
        <f t="shared" ca="1" si="4"/>
        <v>-</v>
      </c>
      <c r="G61" s="13" t="str">
        <f t="shared" ca="1" si="28"/>
        <v>(x-5)</v>
      </c>
      <c r="H61" s="13" t="str">
        <f t="shared" ca="1" si="29"/>
        <v>(x+5)(x-5)</v>
      </c>
      <c r="I61" s="13" t="str">
        <f t="shared" ca="1" si="30"/>
        <v>(x-5)(x+5)</v>
      </c>
      <c r="J61" s="13" t="str">
        <f t="shared" ca="1" si="26"/>
        <v/>
      </c>
      <c r="K61" s="13">
        <f t="shared" ca="1" si="31"/>
        <v>0</v>
      </c>
      <c r="L61" s="13">
        <f ca="1">COUNTIF($H$3:H61,H61)-1</f>
        <v>0</v>
      </c>
      <c r="M61" s="13">
        <f ca="1">COUNTIF($I$3:I61,H61)</f>
        <v>1</v>
      </c>
      <c r="N61" s="13">
        <f t="shared" ca="1" si="32"/>
        <v>1</v>
      </c>
      <c r="O61" s="13">
        <f t="shared" ca="1" si="10"/>
        <v>1</v>
      </c>
      <c r="P61" s="13">
        <f t="shared" ca="1" si="11"/>
        <v>3</v>
      </c>
      <c r="Q61" s="13">
        <f t="shared" ca="1" si="12"/>
        <v>5</v>
      </c>
      <c r="R61" s="13">
        <f t="shared" ca="1" si="13"/>
        <v>-5</v>
      </c>
      <c r="S61" s="13">
        <f t="shared" ca="1" si="14"/>
        <v>0</v>
      </c>
      <c r="T61" s="13">
        <f t="shared" ca="1" si="15"/>
        <v>-25</v>
      </c>
      <c r="U61" s="13" t="str">
        <f t="shared" ca="1" si="16"/>
        <v/>
      </c>
      <c r="V61" s="13" t="str">
        <f t="shared" ca="1" si="17"/>
        <v>0</v>
      </c>
      <c r="W61" s="13">
        <f t="shared" ca="1" si="18"/>
        <v>-25</v>
      </c>
      <c r="X61" s="14" t="str">
        <f t="shared" ca="1" si="19"/>
        <v>x²-25</v>
      </c>
      <c r="Y61" s="13" t="str">
        <f t="shared" ca="1" si="20"/>
        <v>+5</v>
      </c>
      <c r="Z61" s="13">
        <f t="shared" ca="1" si="21"/>
        <v>-5</v>
      </c>
      <c r="AA61" s="14" t="str">
        <f t="shared" ca="1" si="22"/>
        <v>+5 と -5 をたして 0</v>
      </c>
      <c r="AB61" s="14" t="str">
        <f t="shared" ca="1" si="23"/>
        <v>, かけて -25 だから</v>
      </c>
      <c r="AC61" s="14" t="str">
        <f t="shared" ca="1" si="24"/>
        <v>x²+0x-25</v>
      </c>
      <c r="AD61" s="14" t="str">
        <f t="shared" ca="1" si="25"/>
        <v>xの係数は0なので、</v>
      </c>
    </row>
    <row r="62" spans="1:30" ht="14.25">
      <c r="A62" s="13" t="str">
        <f ca="1">IF(P62&gt;0,"",COUNTIF(P$3:$P62,0))</f>
        <v/>
      </c>
      <c r="B62" s="13">
        <f t="shared" ca="1" si="0"/>
        <v>1</v>
      </c>
      <c r="C62" s="13" t="str">
        <f t="shared" ca="1" si="1"/>
        <v>-</v>
      </c>
      <c r="D62" s="13" t="str">
        <f t="shared" ca="1" si="27"/>
        <v>(x-1)</v>
      </c>
      <c r="E62" s="13">
        <f t="shared" ca="1" si="3"/>
        <v>2</v>
      </c>
      <c r="F62" s="13" t="str">
        <f t="shared" ca="1" si="4"/>
        <v>+</v>
      </c>
      <c r="G62" s="13" t="str">
        <f t="shared" ca="1" si="28"/>
        <v>(x+2)</v>
      </c>
      <c r="H62" s="13" t="str">
        <f t="shared" ca="1" si="29"/>
        <v>(x-1)(x+2)</v>
      </c>
      <c r="I62" s="13" t="str">
        <f t="shared" ca="1" si="30"/>
        <v>(x+2)(x-1)</v>
      </c>
      <c r="J62" s="13" t="str">
        <f t="shared" ca="1" si="26"/>
        <v/>
      </c>
      <c r="K62" s="13">
        <f t="shared" ca="1" si="31"/>
        <v>0</v>
      </c>
      <c r="L62" s="13">
        <f ca="1">COUNTIF($H$3:H62,H62)-1</f>
        <v>0</v>
      </c>
      <c r="M62" s="13">
        <f ca="1">COUNTIF($I$3:I62,H62)</f>
        <v>0</v>
      </c>
      <c r="N62" s="13">
        <f t="shared" ca="1" si="32"/>
        <v>0</v>
      </c>
      <c r="O62" s="13">
        <f t="shared" ca="1" si="10"/>
        <v>1</v>
      </c>
      <c r="P62" s="13">
        <f t="shared" ca="1" si="11"/>
        <v>1</v>
      </c>
      <c r="Q62" s="13">
        <f t="shared" ca="1" si="12"/>
        <v>-1</v>
      </c>
      <c r="R62" s="13">
        <f t="shared" ca="1" si="13"/>
        <v>2</v>
      </c>
      <c r="S62" s="13">
        <f t="shared" ca="1" si="14"/>
        <v>1</v>
      </c>
      <c r="T62" s="13">
        <f t="shared" ca="1" si="15"/>
        <v>-2</v>
      </c>
      <c r="U62" s="13" t="str">
        <f t="shared" ca="1" si="16"/>
        <v>+</v>
      </c>
      <c r="V62" s="13" t="str">
        <f t="shared" ca="1" si="17"/>
        <v>+1</v>
      </c>
      <c r="W62" s="13">
        <f t="shared" ca="1" si="18"/>
        <v>-2</v>
      </c>
      <c r="X62" s="14" t="str">
        <f t="shared" ca="1" si="19"/>
        <v>x²+x-2</v>
      </c>
      <c r="Y62" s="13">
        <f t="shared" ca="1" si="20"/>
        <v>-1</v>
      </c>
      <c r="Z62" s="13" t="str">
        <f t="shared" ca="1" si="21"/>
        <v>+2</v>
      </c>
      <c r="AA62" s="14" t="str">
        <f t="shared" ca="1" si="22"/>
        <v>-1 と +2 をたして +1</v>
      </c>
      <c r="AB62" s="14" t="str">
        <f t="shared" ca="1" si="23"/>
        <v>, かけて -2 だから</v>
      </c>
      <c r="AC62" s="14" t="str">
        <f t="shared" ca="1" si="24"/>
        <v>x²+1x-2</v>
      </c>
      <c r="AD62" s="14" t="str">
        <f t="shared" ca="1" si="25"/>
        <v>xの係数の+1の1は省略して、</v>
      </c>
    </row>
    <row r="63" spans="1:30" ht="14.25">
      <c r="A63" s="13" t="str">
        <f ca="1">IF(P63&gt;0,"",COUNTIF(P$3:$P63,0))</f>
        <v/>
      </c>
      <c r="B63" s="13">
        <f t="shared" ca="1" si="0"/>
        <v>6</v>
      </c>
      <c r="C63" s="13" t="str">
        <f t="shared" ca="1" si="1"/>
        <v>+</v>
      </c>
      <c r="D63" s="13" t="str">
        <f t="shared" ca="1" si="27"/>
        <v>(x+6)</v>
      </c>
      <c r="E63" s="13">
        <f t="shared" ca="1" si="3"/>
        <v>6</v>
      </c>
      <c r="F63" s="13" t="str">
        <f t="shared" ca="1" si="4"/>
        <v>-</v>
      </c>
      <c r="G63" s="13" t="str">
        <f t="shared" ca="1" si="28"/>
        <v>(x-6)</v>
      </c>
      <c r="H63" s="13" t="str">
        <f t="shared" ca="1" si="29"/>
        <v>(x+6)(x-6)</v>
      </c>
      <c r="I63" s="13" t="str">
        <f t="shared" ca="1" si="30"/>
        <v>(x-6)(x+6)</v>
      </c>
      <c r="J63" s="13" t="str">
        <f t="shared" ca="1" si="26"/>
        <v/>
      </c>
      <c r="K63" s="13">
        <f t="shared" ca="1" si="31"/>
        <v>0</v>
      </c>
      <c r="L63" s="13">
        <f ca="1">COUNTIF($H$3:H63,H63)-1</f>
        <v>1</v>
      </c>
      <c r="M63" s="13">
        <f ca="1">COUNTIF($I$3:I63,H63)</f>
        <v>0</v>
      </c>
      <c r="N63" s="13">
        <f t="shared" ca="1" si="32"/>
        <v>1</v>
      </c>
      <c r="O63" s="13">
        <f t="shared" ca="1" si="10"/>
        <v>1</v>
      </c>
      <c r="P63" s="13">
        <f t="shared" ca="1" si="11"/>
        <v>3</v>
      </c>
      <c r="Q63" s="13">
        <f t="shared" ca="1" si="12"/>
        <v>6</v>
      </c>
      <c r="R63" s="13">
        <f t="shared" ca="1" si="13"/>
        <v>-6</v>
      </c>
      <c r="S63" s="13">
        <f t="shared" ca="1" si="14"/>
        <v>0</v>
      </c>
      <c r="T63" s="13">
        <f t="shared" ca="1" si="15"/>
        <v>-36</v>
      </c>
      <c r="U63" s="13" t="str">
        <f t="shared" ca="1" si="16"/>
        <v/>
      </c>
      <c r="V63" s="13" t="str">
        <f t="shared" ca="1" si="17"/>
        <v>0</v>
      </c>
      <c r="W63" s="13">
        <f t="shared" ca="1" si="18"/>
        <v>-36</v>
      </c>
      <c r="X63" s="14" t="str">
        <f t="shared" ca="1" si="19"/>
        <v>x²-36</v>
      </c>
      <c r="Y63" s="13" t="str">
        <f t="shared" ca="1" si="20"/>
        <v>+6</v>
      </c>
      <c r="Z63" s="13">
        <f t="shared" ca="1" si="21"/>
        <v>-6</v>
      </c>
      <c r="AA63" s="14" t="str">
        <f t="shared" ca="1" si="22"/>
        <v>+6 と -6 をたして 0</v>
      </c>
      <c r="AB63" s="14" t="str">
        <f t="shared" ca="1" si="23"/>
        <v>, かけて -36 だから</v>
      </c>
      <c r="AC63" s="14" t="str">
        <f t="shared" ca="1" si="24"/>
        <v>x²+0x-36</v>
      </c>
      <c r="AD63" s="14" t="str">
        <f t="shared" ca="1" si="25"/>
        <v>xの係数は0なので、</v>
      </c>
    </row>
    <row r="64" spans="1:30" ht="14.25">
      <c r="A64" s="13" t="str">
        <f ca="1">IF(P64&gt;0,"",COUNTIF(P$3:$P64,0))</f>
        <v/>
      </c>
      <c r="B64" s="13">
        <f t="shared" ca="1" si="0"/>
        <v>5</v>
      </c>
      <c r="C64" s="13" t="str">
        <f t="shared" ca="1" si="1"/>
        <v>+</v>
      </c>
      <c r="D64" s="13" t="str">
        <f t="shared" ca="1" si="27"/>
        <v>(x+5)</v>
      </c>
      <c r="E64" s="13">
        <f t="shared" ca="1" si="3"/>
        <v>3</v>
      </c>
      <c r="F64" s="13" t="str">
        <f t="shared" ca="1" si="4"/>
        <v>+</v>
      </c>
      <c r="G64" s="13" t="str">
        <f t="shared" ca="1" si="28"/>
        <v>(x+3)</v>
      </c>
      <c r="H64" s="13" t="str">
        <f t="shared" ca="1" si="29"/>
        <v>(x+5)(x+3)</v>
      </c>
      <c r="I64" s="13" t="str">
        <f t="shared" ca="1" si="30"/>
        <v>(x+3)(x+5)</v>
      </c>
      <c r="J64" s="13" t="str">
        <f t="shared" ca="1" si="26"/>
        <v/>
      </c>
      <c r="K64" s="13">
        <f t="shared" ca="1" si="31"/>
        <v>0</v>
      </c>
      <c r="L64" s="13">
        <f ca="1">COUNTIF($H$3:H64,H64)-1</f>
        <v>1</v>
      </c>
      <c r="M64" s="13">
        <f ca="1">COUNTIF($I$3:I64,H64)</f>
        <v>0</v>
      </c>
      <c r="N64" s="13">
        <f t="shared" ca="1" si="32"/>
        <v>0</v>
      </c>
      <c r="O64" s="13">
        <f t="shared" ca="1" si="10"/>
        <v>0</v>
      </c>
      <c r="P64" s="13">
        <f t="shared" ca="1" si="11"/>
        <v>1</v>
      </c>
      <c r="Q64" s="13">
        <f t="shared" ca="1" si="12"/>
        <v>5</v>
      </c>
      <c r="R64" s="13">
        <f t="shared" ca="1" si="13"/>
        <v>3</v>
      </c>
      <c r="S64" s="13">
        <f t="shared" ca="1" si="14"/>
        <v>8</v>
      </c>
      <c r="T64" s="13">
        <f t="shared" ca="1" si="15"/>
        <v>15</v>
      </c>
      <c r="U64" s="13" t="str">
        <f t="shared" ca="1" si="16"/>
        <v>+8</v>
      </c>
      <c r="V64" s="13" t="str">
        <f t="shared" ca="1" si="17"/>
        <v>+8</v>
      </c>
      <c r="W64" s="13" t="str">
        <f t="shared" ca="1" si="18"/>
        <v>+15</v>
      </c>
      <c r="X64" s="14" t="str">
        <f t="shared" ca="1" si="19"/>
        <v>x²+8x+15</v>
      </c>
      <c r="Y64" s="13" t="str">
        <f t="shared" ca="1" si="20"/>
        <v>+5</v>
      </c>
      <c r="Z64" s="13" t="str">
        <f t="shared" ca="1" si="21"/>
        <v>+3</v>
      </c>
      <c r="AA64" s="14" t="str">
        <f t="shared" ca="1" si="22"/>
        <v>+5 と +3 をたして +8</v>
      </c>
      <c r="AB64" s="14" t="str">
        <f t="shared" ca="1" si="23"/>
        <v>, かけて +15 だから</v>
      </c>
      <c r="AC64" s="14" t="str">
        <f t="shared" ca="1" si="24"/>
        <v>x²+8x+15</v>
      </c>
      <c r="AD64" s="14" t="str">
        <f t="shared" ca="1" si="25"/>
        <v/>
      </c>
    </row>
    <row r="65" spans="1:30" ht="14.25">
      <c r="A65" s="13">
        <f ca="1">IF(P65&gt;0,"",COUNTIF(P$3:$P65,0))</f>
        <v>13</v>
      </c>
      <c r="B65" s="13">
        <f t="shared" ca="1" si="0"/>
        <v>9</v>
      </c>
      <c r="C65" s="13" t="str">
        <f t="shared" ca="1" si="1"/>
        <v>+</v>
      </c>
      <c r="D65" s="13" t="str">
        <f t="shared" ca="1" si="27"/>
        <v>(x+9)</v>
      </c>
      <c r="E65" s="13">
        <f t="shared" ca="1" si="3"/>
        <v>2</v>
      </c>
      <c r="F65" s="13" t="str">
        <f t="shared" ca="1" si="4"/>
        <v>+</v>
      </c>
      <c r="G65" s="13" t="str">
        <f t="shared" ca="1" si="28"/>
        <v>(x+2)</v>
      </c>
      <c r="H65" s="13" t="str">
        <f t="shared" ca="1" si="29"/>
        <v>(x+9)(x+2)</v>
      </c>
      <c r="I65" s="13" t="str">
        <f t="shared" ca="1" si="30"/>
        <v>(x+2)(x+9)</v>
      </c>
      <c r="J65" s="13" t="str">
        <f t="shared" ca="1" si="26"/>
        <v/>
      </c>
      <c r="K65" s="13">
        <f t="shared" ca="1" si="31"/>
        <v>0</v>
      </c>
      <c r="L65" s="13">
        <f ca="1">COUNTIF($H$3:H65,H65)-1</f>
        <v>0</v>
      </c>
      <c r="M65" s="13">
        <f ca="1">COUNTIF($I$3:I65,H65)</f>
        <v>0</v>
      </c>
      <c r="N65" s="13">
        <f t="shared" ca="1" si="32"/>
        <v>0</v>
      </c>
      <c r="O65" s="13">
        <f t="shared" ca="1" si="10"/>
        <v>0</v>
      </c>
      <c r="P65" s="13">
        <f t="shared" ca="1" si="11"/>
        <v>0</v>
      </c>
      <c r="Q65" s="13">
        <f t="shared" ca="1" si="12"/>
        <v>9</v>
      </c>
      <c r="R65" s="13">
        <f t="shared" ca="1" si="13"/>
        <v>2</v>
      </c>
      <c r="S65" s="13">
        <f t="shared" ca="1" si="14"/>
        <v>11</v>
      </c>
      <c r="T65" s="13">
        <f t="shared" ca="1" si="15"/>
        <v>18</v>
      </c>
      <c r="U65" s="13" t="str">
        <f t="shared" ca="1" si="16"/>
        <v>+11</v>
      </c>
      <c r="V65" s="13" t="str">
        <f t="shared" ca="1" si="17"/>
        <v>+11</v>
      </c>
      <c r="W65" s="13" t="str">
        <f t="shared" ca="1" si="18"/>
        <v>+18</v>
      </c>
      <c r="X65" s="14" t="str">
        <f t="shared" ca="1" si="19"/>
        <v>x²+11x+18</v>
      </c>
      <c r="Y65" s="13" t="str">
        <f t="shared" ca="1" si="20"/>
        <v>+9</v>
      </c>
      <c r="Z65" s="13" t="str">
        <f t="shared" ca="1" si="21"/>
        <v>+2</v>
      </c>
      <c r="AA65" s="14" t="str">
        <f t="shared" ca="1" si="22"/>
        <v>+9 と +2 をたして +11</v>
      </c>
      <c r="AB65" s="14" t="str">
        <f t="shared" ca="1" si="23"/>
        <v>, かけて +18 だから</v>
      </c>
      <c r="AC65" s="14" t="str">
        <f t="shared" ca="1" si="24"/>
        <v>x²+11x+18</v>
      </c>
      <c r="AD65" s="14" t="str">
        <f t="shared" ca="1" si="25"/>
        <v/>
      </c>
    </row>
    <row r="66" spans="1:30" ht="14.25">
      <c r="A66" s="13" t="str">
        <f ca="1">IF(P66&gt;0,"",COUNTIF(P$3:$P66,0))</f>
        <v/>
      </c>
      <c r="B66" s="13">
        <f t="shared" ca="1" si="0"/>
        <v>1</v>
      </c>
      <c r="C66" s="13" t="str">
        <f t="shared" ca="1" si="1"/>
        <v>-</v>
      </c>
      <c r="D66" s="13" t="str">
        <f t="shared" ca="1" si="27"/>
        <v>(x-1)</v>
      </c>
      <c r="E66" s="13">
        <f t="shared" ca="1" si="3"/>
        <v>1</v>
      </c>
      <c r="F66" s="13" t="str">
        <f t="shared" ca="1" si="4"/>
        <v>-</v>
      </c>
      <c r="G66" s="13" t="str">
        <f t="shared" ca="1" si="28"/>
        <v>(x-1)</v>
      </c>
      <c r="H66" s="13" t="str">
        <f t="shared" ca="1" si="29"/>
        <v>(x-1)(x-1)</v>
      </c>
      <c r="I66" s="13" t="str">
        <f t="shared" ca="1" si="30"/>
        <v>(x-1)(x-1)</v>
      </c>
      <c r="J66" s="13" t="str">
        <f t="shared" ca="1" si="26"/>
        <v>(x-1)²</v>
      </c>
      <c r="K66" s="13">
        <f t="shared" ca="1" si="31"/>
        <v>1</v>
      </c>
      <c r="L66" s="13">
        <f ca="1">COUNTIF($H$3:H66,H66)-1</f>
        <v>1</v>
      </c>
      <c r="M66" s="13">
        <f ca="1">COUNTIF($I$3:I66,H66)</f>
        <v>2</v>
      </c>
      <c r="N66" s="13">
        <f t="shared" ca="1" si="32"/>
        <v>0</v>
      </c>
      <c r="O66" s="13">
        <f t="shared" ca="1" si="10"/>
        <v>1</v>
      </c>
      <c r="P66" s="13">
        <f t="shared" ca="1" si="11"/>
        <v>5</v>
      </c>
      <c r="Q66" s="13">
        <f t="shared" ca="1" si="12"/>
        <v>-1</v>
      </c>
      <c r="R66" s="13">
        <f t="shared" ca="1" si="13"/>
        <v>-1</v>
      </c>
      <c r="S66" s="13">
        <f t="shared" ca="1" si="14"/>
        <v>-2</v>
      </c>
      <c r="T66" s="13">
        <f t="shared" ca="1" si="15"/>
        <v>1</v>
      </c>
      <c r="U66" s="13">
        <f t="shared" ca="1" si="16"/>
        <v>-2</v>
      </c>
      <c r="V66" s="13">
        <f t="shared" ca="1" si="17"/>
        <v>-2</v>
      </c>
      <c r="W66" s="13" t="str">
        <f t="shared" ca="1" si="18"/>
        <v>+1</v>
      </c>
      <c r="X66" s="14" t="str">
        <f t="shared" ca="1" si="19"/>
        <v>x²-2x+1</v>
      </c>
      <c r="Y66" s="13">
        <f t="shared" ca="1" si="20"/>
        <v>-1</v>
      </c>
      <c r="Z66" s="13">
        <f t="shared" ca="1" si="21"/>
        <v>-1</v>
      </c>
      <c r="AA66" s="14" t="str">
        <f t="shared" ca="1" si="22"/>
        <v>-1 と -1 をたして -2</v>
      </c>
      <c r="AB66" s="14" t="str">
        <f t="shared" ca="1" si="23"/>
        <v>, かけて +1 だから</v>
      </c>
      <c r="AC66" s="14" t="str">
        <f t="shared" ca="1" si="24"/>
        <v>x²-2x+1</v>
      </c>
      <c r="AD66" s="14" t="str">
        <f t="shared" ca="1" si="25"/>
        <v/>
      </c>
    </row>
    <row r="67" spans="1:30" ht="14.25">
      <c r="A67" s="13" t="str">
        <f ca="1">IF(P67&gt;0,"",COUNTIF(P$3:$P67,0))</f>
        <v/>
      </c>
      <c r="B67" s="13">
        <f t="shared" ca="1" si="0"/>
        <v>6</v>
      </c>
      <c r="C67" s="13" t="str">
        <f t="shared" ca="1" si="1"/>
        <v>-</v>
      </c>
      <c r="D67" s="13" t="str">
        <f t="shared" ca="1" si="27"/>
        <v>(x-6)</v>
      </c>
      <c r="E67" s="13">
        <f t="shared" ca="1" si="3"/>
        <v>7</v>
      </c>
      <c r="F67" s="13" t="str">
        <f t="shared" ca="1" si="4"/>
        <v>+</v>
      </c>
      <c r="G67" s="13" t="str">
        <f t="shared" ca="1" si="28"/>
        <v>(x+7)</v>
      </c>
      <c r="H67" s="13" t="str">
        <f t="shared" ca="1" si="29"/>
        <v>(x-6)(x+7)</v>
      </c>
      <c r="I67" s="13" t="str">
        <f t="shared" ca="1" si="30"/>
        <v>(x+7)(x-6)</v>
      </c>
      <c r="J67" s="13" t="str">
        <f t="shared" ca="1" si="26"/>
        <v/>
      </c>
      <c r="K67" s="13">
        <f t="shared" ca="1" si="31"/>
        <v>0</v>
      </c>
      <c r="L67" s="13">
        <f ca="1">COUNTIF($H$3:H67,H67)-1</f>
        <v>0</v>
      </c>
      <c r="M67" s="13">
        <f ca="1">COUNTIF($I$3:I67,H67)</f>
        <v>0</v>
      </c>
      <c r="N67" s="13">
        <f t="shared" ca="1" si="32"/>
        <v>0</v>
      </c>
      <c r="O67" s="13">
        <f t="shared" ca="1" si="10"/>
        <v>1</v>
      </c>
      <c r="P67" s="13">
        <f t="shared" ca="1" si="11"/>
        <v>1</v>
      </c>
      <c r="Q67" s="13">
        <f t="shared" ca="1" si="12"/>
        <v>-6</v>
      </c>
      <c r="R67" s="13">
        <f t="shared" ca="1" si="13"/>
        <v>7</v>
      </c>
      <c r="S67" s="13">
        <f t="shared" ca="1" si="14"/>
        <v>1</v>
      </c>
      <c r="T67" s="13">
        <f t="shared" ca="1" si="15"/>
        <v>-42</v>
      </c>
      <c r="U67" s="13" t="str">
        <f t="shared" ca="1" si="16"/>
        <v>+</v>
      </c>
      <c r="V67" s="13" t="str">
        <f t="shared" ca="1" si="17"/>
        <v>+1</v>
      </c>
      <c r="W67" s="13">
        <f t="shared" ca="1" si="18"/>
        <v>-42</v>
      </c>
      <c r="X67" s="14" t="str">
        <f t="shared" ca="1" si="19"/>
        <v>x²+x-42</v>
      </c>
      <c r="Y67" s="13">
        <f t="shared" ca="1" si="20"/>
        <v>-6</v>
      </c>
      <c r="Z67" s="13" t="str">
        <f t="shared" ca="1" si="21"/>
        <v>+7</v>
      </c>
      <c r="AA67" s="14" t="str">
        <f t="shared" ca="1" si="22"/>
        <v>-6 と +7 をたして +1</v>
      </c>
      <c r="AB67" s="14" t="str">
        <f t="shared" ca="1" si="23"/>
        <v>, かけて -42 だから</v>
      </c>
      <c r="AC67" s="14" t="str">
        <f t="shared" ca="1" si="24"/>
        <v>x²+1x-42</v>
      </c>
      <c r="AD67" s="14" t="str">
        <f t="shared" ca="1" si="25"/>
        <v>xの係数の+1の1は省略して、</v>
      </c>
    </row>
    <row r="68" spans="1:30" ht="14.25">
      <c r="A68" s="13" t="str">
        <f ca="1">IF(P68&gt;0,"",COUNTIF(P$3:$P68,0))</f>
        <v/>
      </c>
      <c r="B68" s="13">
        <f t="shared" ref="B68:B131" ca="1" si="33">RANDBETWEEN($A$1,$B$1)</f>
        <v>6</v>
      </c>
      <c r="C68" s="13" t="str">
        <f t="shared" ref="C68:C131" ca="1" si="34">IF(RANDBETWEEN(0,1)=1,"+","-")</f>
        <v>-</v>
      </c>
      <c r="D68" s="13" t="str">
        <f t="shared" ca="1" si="27"/>
        <v>(x-6)</v>
      </c>
      <c r="E68" s="13">
        <f t="shared" ref="E68:E131" ca="1" si="35">RANDBETWEEN($A$1,$B$1)</f>
        <v>2</v>
      </c>
      <c r="F68" s="13" t="str">
        <f t="shared" ref="F68:F131" ca="1" si="36">IF(RANDBETWEEN(0,1)=1,"+","-")</f>
        <v>+</v>
      </c>
      <c r="G68" s="13" t="str">
        <f t="shared" ca="1" si="28"/>
        <v>(x+2)</v>
      </c>
      <c r="H68" s="13" t="str">
        <f t="shared" ca="1" si="29"/>
        <v>(x-6)(x+2)</v>
      </c>
      <c r="I68" s="13" t="str">
        <f t="shared" ca="1" si="30"/>
        <v>(x+2)(x-6)</v>
      </c>
      <c r="J68" s="13" t="str">
        <f t="shared" ref="J68:J131" ca="1" si="37">IF(K68=1,G68&amp;"²","")</f>
        <v/>
      </c>
      <c r="K68" s="13">
        <f t="shared" ca="1" si="31"/>
        <v>0</v>
      </c>
      <c r="L68" s="13">
        <f ca="1">COUNTIF($H$3:H68,H68)-1</f>
        <v>0</v>
      </c>
      <c r="M68" s="13">
        <f ca="1">COUNTIF($I$3:I68,H68)</f>
        <v>0</v>
      </c>
      <c r="N68" s="13">
        <f t="shared" ca="1" si="32"/>
        <v>0</v>
      </c>
      <c r="O68" s="13">
        <f t="shared" ref="O68:O131" ca="1" si="38">IF(AND(C68="+",F68="+"),0,1)</f>
        <v>1</v>
      </c>
      <c r="P68" s="13">
        <f t="shared" ref="P68:P131" ca="1" si="39">SUM(K68:O68)</f>
        <v>1</v>
      </c>
      <c r="Q68" s="13">
        <f t="shared" ref="Q68:Q131" ca="1" si="40">VALUE(C68&amp;B68)</f>
        <v>-6</v>
      </c>
      <c r="R68" s="13">
        <f t="shared" ref="R68:R131" ca="1" si="41">VALUE(F68&amp;E68)</f>
        <v>2</v>
      </c>
      <c r="S68" s="13">
        <f t="shared" ref="S68:S131" ca="1" si="42">Q68+R68</f>
        <v>-4</v>
      </c>
      <c r="T68" s="13">
        <f t="shared" ref="T68:T131" ca="1" si="43">Q68*R68</f>
        <v>-12</v>
      </c>
      <c r="U68" s="13">
        <f t="shared" ref="U68:U131" ca="1" si="44">IF(S68=0,"",IF(S68=1,"+",IF(S68=-1,"-",IF(S68&gt;0,"+"&amp;S68,S68))))</f>
        <v>-4</v>
      </c>
      <c r="V68" s="13">
        <f t="shared" ref="V68:V131" ca="1" si="45">IF(S68=0,"0",IF(S68=1,"+1",IF(S68=-1,"-1",IF(S68&gt;0,"+"&amp;S68,S68))))</f>
        <v>-4</v>
      </c>
      <c r="W68" s="13">
        <f t="shared" ref="W68:W131" ca="1" si="46">IF(T68&lt;0,T68,"+"&amp;T68)</f>
        <v>-12</v>
      </c>
      <c r="X68" s="14" t="str">
        <f t="shared" ref="X68:X131" ca="1" si="47">IF(S68=0,"x²"&amp;W68,"x²"&amp;U68&amp;"x"&amp;W68)</f>
        <v>x²-4x-12</v>
      </c>
      <c r="Y68" s="13">
        <f t="shared" ref="Y68:Y131" ca="1" si="48">IF(Q68&lt;0,Q68,"+"&amp;Q68)</f>
        <v>-6</v>
      </c>
      <c r="Z68" s="13" t="str">
        <f t="shared" ref="Z68:Z131" ca="1" si="49">IF(R68&lt;0,R68,"+"&amp;R68)</f>
        <v>+2</v>
      </c>
      <c r="AA68" s="14" t="str">
        <f t="shared" ref="AA68:AA131" ca="1" si="50">Y68&amp;" と "&amp;Z68&amp;" をたして "&amp;V68</f>
        <v>-6 と +2 をたして -4</v>
      </c>
      <c r="AB68" s="14" t="str">
        <f t="shared" ref="AB68:AB131" ca="1" si="51">", かけて "&amp;W68&amp;" だから"</f>
        <v>, かけて -12 だから</v>
      </c>
      <c r="AC68" s="14" t="str">
        <f t="shared" ref="AC68:AC131" ca="1" si="52">IF(V68="0","x²+"&amp;V68&amp;"x"&amp;W68,"x²"&amp;V68&amp;"x"&amp;W68)</f>
        <v>x²-4x-12</v>
      </c>
      <c r="AD68" s="14" t="str">
        <f t="shared" ref="AD68:AD131" ca="1" si="53">IF(S68=1,"xの係数の+1の1は省略して、",IF(S68=-1,"xの係数の-1の1は省略して、",IF(S68=0,"xの係数は0なので、","")))</f>
        <v/>
      </c>
    </row>
    <row r="69" spans="1:30" ht="14.25">
      <c r="A69" s="13">
        <f ca="1">IF(P69&gt;0,"",COUNTIF(P$3:$P69,0))</f>
        <v>14</v>
      </c>
      <c r="B69" s="13">
        <f t="shared" ca="1" si="33"/>
        <v>7</v>
      </c>
      <c r="C69" s="13" t="str">
        <f t="shared" ca="1" si="34"/>
        <v>+</v>
      </c>
      <c r="D69" s="13" t="str">
        <f t="shared" ca="1" si="27"/>
        <v>(x+7)</v>
      </c>
      <c r="E69" s="13">
        <f t="shared" ca="1" si="35"/>
        <v>9</v>
      </c>
      <c r="F69" s="13" t="str">
        <f t="shared" ca="1" si="36"/>
        <v>+</v>
      </c>
      <c r="G69" s="13" t="str">
        <f t="shared" ca="1" si="28"/>
        <v>(x+9)</v>
      </c>
      <c r="H69" s="13" t="str">
        <f t="shared" ca="1" si="29"/>
        <v>(x+7)(x+9)</v>
      </c>
      <c r="I69" s="13" t="str">
        <f t="shared" ca="1" si="30"/>
        <v>(x+9)(x+7)</v>
      </c>
      <c r="J69" s="13" t="str">
        <f t="shared" ca="1" si="37"/>
        <v/>
      </c>
      <c r="K69" s="13">
        <f t="shared" ca="1" si="31"/>
        <v>0</v>
      </c>
      <c r="L69" s="13">
        <f ca="1">COUNTIF($H$3:H69,H69)-1</f>
        <v>0</v>
      </c>
      <c r="M69" s="13">
        <f ca="1">COUNTIF($I$3:I69,H69)</f>
        <v>0</v>
      </c>
      <c r="N69" s="13">
        <f t="shared" ca="1" si="32"/>
        <v>0</v>
      </c>
      <c r="O69" s="13">
        <f t="shared" ca="1" si="38"/>
        <v>0</v>
      </c>
      <c r="P69" s="13">
        <f t="shared" ca="1" si="39"/>
        <v>0</v>
      </c>
      <c r="Q69" s="13">
        <f t="shared" ca="1" si="40"/>
        <v>7</v>
      </c>
      <c r="R69" s="13">
        <f t="shared" ca="1" si="41"/>
        <v>9</v>
      </c>
      <c r="S69" s="13">
        <f t="shared" ca="1" si="42"/>
        <v>16</v>
      </c>
      <c r="T69" s="13">
        <f t="shared" ca="1" si="43"/>
        <v>63</v>
      </c>
      <c r="U69" s="13" t="str">
        <f t="shared" ca="1" si="44"/>
        <v>+16</v>
      </c>
      <c r="V69" s="13" t="str">
        <f t="shared" ca="1" si="45"/>
        <v>+16</v>
      </c>
      <c r="W69" s="13" t="str">
        <f t="shared" ca="1" si="46"/>
        <v>+63</v>
      </c>
      <c r="X69" s="14" t="str">
        <f t="shared" ca="1" si="47"/>
        <v>x²+16x+63</v>
      </c>
      <c r="Y69" s="13" t="str">
        <f t="shared" ca="1" si="48"/>
        <v>+7</v>
      </c>
      <c r="Z69" s="13" t="str">
        <f t="shared" ca="1" si="49"/>
        <v>+9</v>
      </c>
      <c r="AA69" s="14" t="str">
        <f t="shared" ca="1" si="50"/>
        <v>+7 と +9 をたして +16</v>
      </c>
      <c r="AB69" s="14" t="str">
        <f t="shared" ca="1" si="51"/>
        <v>, かけて +63 だから</v>
      </c>
      <c r="AC69" s="14" t="str">
        <f t="shared" ca="1" si="52"/>
        <v>x²+16x+63</v>
      </c>
      <c r="AD69" s="14" t="str">
        <f t="shared" ca="1" si="53"/>
        <v/>
      </c>
    </row>
    <row r="70" spans="1:30" ht="14.25">
      <c r="A70" s="13" t="str">
        <f ca="1">IF(P70&gt;0,"",COUNTIF(P$3:$P70,0))</f>
        <v/>
      </c>
      <c r="B70" s="13">
        <f t="shared" ca="1" si="33"/>
        <v>4</v>
      </c>
      <c r="C70" s="13" t="str">
        <f t="shared" ca="1" si="34"/>
        <v>-</v>
      </c>
      <c r="D70" s="13" t="str">
        <f t="shared" ca="1" si="27"/>
        <v>(x-4)</v>
      </c>
      <c r="E70" s="13">
        <f t="shared" ca="1" si="35"/>
        <v>5</v>
      </c>
      <c r="F70" s="13" t="str">
        <f t="shared" ca="1" si="36"/>
        <v>-</v>
      </c>
      <c r="G70" s="13" t="str">
        <f t="shared" ca="1" si="28"/>
        <v>(x-5)</v>
      </c>
      <c r="H70" s="13" t="str">
        <f t="shared" ca="1" si="29"/>
        <v>(x-4)(x-5)</v>
      </c>
      <c r="I70" s="13" t="str">
        <f t="shared" ca="1" si="30"/>
        <v>(x-5)(x-4)</v>
      </c>
      <c r="J70" s="13" t="str">
        <f t="shared" ca="1" si="37"/>
        <v/>
      </c>
      <c r="K70" s="13">
        <f t="shared" ca="1" si="31"/>
        <v>0</v>
      </c>
      <c r="L70" s="13">
        <f ca="1">COUNTIF($H$3:H70,H70)-1</f>
        <v>0</v>
      </c>
      <c r="M70" s="13">
        <f ca="1">COUNTIF($I$3:I70,H70)</f>
        <v>0</v>
      </c>
      <c r="N70" s="13">
        <f t="shared" ca="1" si="32"/>
        <v>0</v>
      </c>
      <c r="O70" s="13">
        <f t="shared" ca="1" si="38"/>
        <v>1</v>
      </c>
      <c r="P70" s="13">
        <f t="shared" ca="1" si="39"/>
        <v>1</v>
      </c>
      <c r="Q70" s="13">
        <f t="shared" ca="1" si="40"/>
        <v>-4</v>
      </c>
      <c r="R70" s="13">
        <f t="shared" ca="1" si="41"/>
        <v>-5</v>
      </c>
      <c r="S70" s="13">
        <f t="shared" ca="1" si="42"/>
        <v>-9</v>
      </c>
      <c r="T70" s="13">
        <f t="shared" ca="1" si="43"/>
        <v>20</v>
      </c>
      <c r="U70" s="13">
        <f t="shared" ca="1" si="44"/>
        <v>-9</v>
      </c>
      <c r="V70" s="13">
        <f t="shared" ca="1" si="45"/>
        <v>-9</v>
      </c>
      <c r="W70" s="13" t="str">
        <f t="shared" ca="1" si="46"/>
        <v>+20</v>
      </c>
      <c r="X70" s="14" t="str">
        <f t="shared" ca="1" si="47"/>
        <v>x²-9x+20</v>
      </c>
      <c r="Y70" s="13">
        <f t="shared" ca="1" si="48"/>
        <v>-4</v>
      </c>
      <c r="Z70" s="13">
        <f t="shared" ca="1" si="49"/>
        <v>-5</v>
      </c>
      <c r="AA70" s="14" t="str">
        <f t="shared" ca="1" si="50"/>
        <v>-4 と -5 をたして -9</v>
      </c>
      <c r="AB70" s="14" t="str">
        <f t="shared" ca="1" si="51"/>
        <v>, かけて +20 だから</v>
      </c>
      <c r="AC70" s="14" t="str">
        <f t="shared" ca="1" si="52"/>
        <v>x²-9x+20</v>
      </c>
      <c r="AD70" s="14" t="str">
        <f t="shared" ca="1" si="53"/>
        <v/>
      </c>
    </row>
    <row r="71" spans="1:30" ht="14.25">
      <c r="A71" s="13" t="str">
        <f ca="1">IF(P71&gt;0,"",COUNTIF(P$3:$P71,0))</f>
        <v/>
      </c>
      <c r="B71" s="13">
        <f t="shared" ca="1" si="33"/>
        <v>9</v>
      </c>
      <c r="C71" s="13" t="str">
        <f t="shared" ca="1" si="34"/>
        <v>-</v>
      </c>
      <c r="D71" s="13" t="str">
        <f t="shared" ca="1" si="27"/>
        <v>(x-9)</v>
      </c>
      <c r="E71" s="13">
        <f t="shared" ca="1" si="35"/>
        <v>1</v>
      </c>
      <c r="F71" s="13" t="str">
        <f t="shared" ca="1" si="36"/>
        <v>-</v>
      </c>
      <c r="G71" s="13" t="str">
        <f t="shared" ca="1" si="28"/>
        <v>(x-1)</v>
      </c>
      <c r="H71" s="13" t="str">
        <f t="shared" ca="1" si="29"/>
        <v>(x-9)(x-1)</v>
      </c>
      <c r="I71" s="13" t="str">
        <f t="shared" ca="1" si="30"/>
        <v>(x-1)(x-9)</v>
      </c>
      <c r="J71" s="13" t="str">
        <f t="shared" ca="1" si="37"/>
        <v/>
      </c>
      <c r="K71" s="13">
        <f t="shared" ca="1" si="31"/>
        <v>0</v>
      </c>
      <c r="L71" s="13">
        <f ca="1">COUNTIF($H$3:H71,H71)-1</f>
        <v>0</v>
      </c>
      <c r="M71" s="13">
        <f ca="1">COUNTIF($I$3:I71,H71)</f>
        <v>0</v>
      </c>
      <c r="N71" s="13">
        <f t="shared" ca="1" si="32"/>
        <v>0</v>
      </c>
      <c r="O71" s="13">
        <f t="shared" ca="1" si="38"/>
        <v>1</v>
      </c>
      <c r="P71" s="13">
        <f t="shared" ca="1" si="39"/>
        <v>1</v>
      </c>
      <c r="Q71" s="13">
        <f t="shared" ca="1" si="40"/>
        <v>-9</v>
      </c>
      <c r="R71" s="13">
        <f t="shared" ca="1" si="41"/>
        <v>-1</v>
      </c>
      <c r="S71" s="13">
        <f t="shared" ca="1" si="42"/>
        <v>-10</v>
      </c>
      <c r="T71" s="13">
        <f t="shared" ca="1" si="43"/>
        <v>9</v>
      </c>
      <c r="U71" s="13">
        <f t="shared" ca="1" si="44"/>
        <v>-10</v>
      </c>
      <c r="V71" s="13">
        <f t="shared" ca="1" si="45"/>
        <v>-10</v>
      </c>
      <c r="W71" s="13" t="str">
        <f t="shared" ca="1" si="46"/>
        <v>+9</v>
      </c>
      <c r="X71" s="14" t="str">
        <f t="shared" ca="1" si="47"/>
        <v>x²-10x+9</v>
      </c>
      <c r="Y71" s="13">
        <f t="shared" ca="1" si="48"/>
        <v>-9</v>
      </c>
      <c r="Z71" s="13">
        <f t="shared" ca="1" si="49"/>
        <v>-1</v>
      </c>
      <c r="AA71" s="14" t="str">
        <f t="shared" ca="1" si="50"/>
        <v>-9 と -1 をたして -10</v>
      </c>
      <c r="AB71" s="14" t="str">
        <f t="shared" ca="1" si="51"/>
        <v>, かけて +9 だから</v>
      </c>
      <c r="AC71" s="14" t="str">
        <f t="shared" ca="1" si="52"/>
        <v>x²-10x+9</v>
      </c>
      <c r="AD71" s="14" t="str">
        <f t="shared" ca="1" si="53"/>
        <v/>
      </c>
    </row>
    <row r="72" spans="1:30" ht="14.25">
      <c r="A72" s="13" t="str">
        <f ca="1">IF(P72&gt;0,"",COUNTIF(P$3:$P72,0))</f>
        <v/>
      </c>
      <c r="B72" s="13">
        <f t="shared" ca="1" si="33"/>
        <v>2</v>
      </c>
      <c r="C72" s="13" t="str">
        <f t="shared" ca="1" si="34"/>
        <v>+</v>
      </c>
      <c r="D72" s="13" t="str">
        <f t="shared" ca="1" si="27"/>
        <v>(x+2)</v>
      </c>
      <c r="E72" s="13">
        <f t="shared" ca="1" si="35"/>
        <v>5</v>
      </c>
      <c r="F72" s="13" t="str">
        <f t="shared" ca="1" si="36"/>
        <v>-</v>
      </c>
      <c r="G72" s="13" t="str">
        <f t="shared" ca="1" si="28"/>
        <v>(x-5)</v>
      </c>
      <c r="H72" s="13" t="str">
        <f t="shared" ca="1" si="29"/>
        <v>(x+2)(x-5)</v>
      </c>
      <c r="I72" s="13" t="str">
        <f t="shared" ca="1" si="30"/>
        <v>(x-5)(x+2)</v>
      </c>
      <c r="J72" s="13" t="str">
        <f t="shared" ca="1" si="37"/>
        <v/>
      </c>
      <c r="K72" s="13">
        <f t="shared" ca="1" si="31"/>
        <v>0</v>
      </c>
      <c r="L72" s="13">
        <f ca="1">COUNTIF($H$3:H72,H72)-1</f>
        <v>0</v>
      </c>
      <c r="M72" s="13">
        <f ca="1">COUNTIF($I$3:I72,H72)</f>
        <v>0</v>
      </c>
      <c r="N72" s="13">
        <f t="shared" ca="1" si="32"/>
        <v>0</v>
      </c>
      <c r="O72" s="13">
        <f t="shared" ca="1" si="38"/>
        <v>1</v>
      </c>
      <c r="P72" s="13">
        <f t="shared" ca="1" si="39"/>
        <v>1</v>
      </c>
      <c r="Q72" s="13">
        <f t="shared" ca="1" si="40"/>
        <v>2</v>
      </c>
      <c r="R72" s="13">
        <f t="shared" ca="1" si="41"/>
        <v>-5</v>
      </c>
      <c r="S72" s="13">
        <f t="shared" ca="1" si="42"/>
        <v>-3</v>
      </c>
      <c r="T72" s="13">
        <f t="shared" ca="1" si="43"/>
        <v>-10</v>
      </c>
      <c r="U72" s="13">
        <f t="shared" ca="1" si="44"/>
        <v>-3</v>
      </c>
      <c r="V72" s="13">
        <f t="shared" ca="1" si="45"/>
        <v>-3</v>
      </c>
      <c r="W72" s="13">
        <f t="shared" ca="1" si="46"/>
        <v>-10</v>
      </c>
      <c r="X72" s="14" t="str">
        <f t="shared" ca="1" si="47"/>
        <v>x²-3x-10</v>
      </c>
      <c r="Y72" s="13" t="str">
        <f t="shared" ca="1" si="48"/>
        <v>+2</v>
      </c>
      <c r="Z72" s="13">
        <f t="shared" ca="1" si="49"/>
        <v>-5</v>
      </c>
      <c r="AA72" s="14" t="str">
        <f t="shared" ca="1" si="50"/>
        <v>+2 と -5 をたして -3</v>
      </c>
      <c r="AB72" s="14" t="str">
        <f t="shared" ca="1" si="51"/>
        <v>, かけて -10 だから</v>
      </c>
      <c r="AC72" s="14" t="str">
        <f t="shared" ca="1" si="52"/>
        <v>x²-3x-10</v>
      </c>
      <c r="AD72" s="14" t="str">
        <f t="shared" ca="1" si="53"/>
        <v/>
      </c>
    </row>
    <row r="73" spans="1:30" ht="14.25">
      <c r="A73" s="13" t="str">
        <f ca="1">IF(P73&gt;0,"",COUNTIF(P$3:$P73,0))</f>
        <v/>
      </c>
      <c r="B73" s="13">
        <f t="shared" ca="1" si="33"/>
        <v>1</v>
      </c>
      <c r="C73" s="13" t="str">
        <f t="shared" ca="1" si="34"/>
        <v>-</v>
      </c>
      <c r="D73" s="13" t="str">
        <f t="shared" ca="1" si="27"/>
        <v>(x-1)</v>
      </c>
      <c r="E73" s="13">
        <f t="shared" ca="1" si="35"/>
        <v>8</v>
      </c>
      <c r="F73" s="13" t="str">
        <f t="shared" ca="1" si="36"/>
        <v>+</v>
      </c>
      <c r="G73" s="13" t="str">
        <f t="shared" ca="1" si="28"/>
        <v>(x+8)</v>
      </c>
      <c r="H73" s="13" t="str">
        <f t="shared" ca="1" si="29"/>
        <v>(x-1)(x+8)</v>
      </c>
      <c r="I73" s="13" t="str">
        <f t="shared" ca="1" si="30"/>
        <v>(x+8)(x-1)</v>
      </c>
      <c r="J73" s="13" t="str">
        <f t="shared" ca="1" si="37"/>
        <v/>
      </c>
      <c r="K73" s="13">
        <f t="shared" ca="1" si="31"/>
        <v>0</v>
      </c>
      <c r="L73" s="13">
        <f ca="1">COUNTIF($H$3:H73,H73)-1</f>
        <v>0</v>
      </c>
      <c r="M73" s="13">
        <f ca="1">COUNTIF($I$3:I73,H73)</f>
        <v>0</v>
      </c>
      <c r="N73" s="13">
        <f t="shared" ca="1" si="32"/>
        <v>0</v>
      </c>
      <c r="O73" s="13">
        <f t="shared" ca="1" si="38"/>
        <v>1</v>
      </c>
      <c r="P73" s="13">
        <f t="shared" ca="1" si="39"/>
        <v>1</v>
      </c>
      <c r="Q73" s="13">
        <f t="shared" ca="1" si="40"/>
        <v>-1</v>
      </c>
      <c r="R73" s="13">
        <f t="shared" ca="1" si="41"/>
        <v>8</v>
      </c>
      <c r="S73" s="13">
        <f t="shared" ca="1" si="42"/>
        <v>7</v>
      </c>
      <c r="T73" s="13">
        <f t="shared" ca="1" si="43"/>
        <v>-8</v>
      </c>
      <c r="U73" s="13" t="str">
        <f t="shared" ca="1" si="44"/>
        <v>+7</v>
      </c>
      <c r="V73" s="13" t="str">
        <f t="shared" ca="1" si="45"/>
        <v>+7</v>
      </c>
      <c r="W73" s="13">
        <f t="shared" ca="1" si="46"/>
        <v>-8</v>
      </c>
      <c r="X73" s="14" t="str">
        <f t="shared" ca="1" si="47"/>
        <v>x²+7x-8</v>
      </c>
      <c r="Y73" s="13">
        <f t="shared" ca="1" si="48"/>
        <v>-1</v>
      </c>
      <c r="Z73" s="13" t="str">
        <f t="shared" ca="1" si="49"/>
        <v>+8</v>
      </c>
      <c r="AA73" s="14" t="str">
        <f t="shared" ca="1" si="50"/>
        <v>-1 と +8 をたして +7</v>
      </c>
      <c r="AB73" s="14" t="str">
        <f t="shared" ca="1" si="51"/>
        <v>, かけて -8 だから</v>
      </c>
      <c r="AC73" s="14" t="str">
        <f t="shared" ca="1" si="52"/>
        <v>x²+7x-8</v>
      </c>
      <c r="AD73" s="14" t="str">
        <f t="shared" ca="1" si="53"/>
        <v/>
      </c>
    </row>
    <row r="74" spans="1:30" ht="14.25">
      <c r="A74" s="13" t="str">
        <f ca="1">IF(P74&gt;0,"",COUNTIF(P$3:$P74,0))</f>
        <v/>
      </c>
      <c r="B74" s="13">
        <f t="shared" ca="1" si="33"/>
        <v>3</v>
      </c>
      <c r="C74" s="13" t="str">
        <f t="shared" ca="1" si="34"/>
        <v>-</v>
      </c>
      <c r="D74" s="13" t="str">
        <f t="shared" ca="1" si="27"/>
        <v>(x-3)</v>
      </c>
      <c r="E74" s="13">
        <f t="shared" ca="1" si="35"/>
        <v>9</v>
      </c>
      <c r="F74" s="13" t="str">
        <f t="shared" ca="1" si="36"/>
        <v>-</v>
      </c>
      <c r="G74" s="13" t="str">
        <f t="shared" ca="1" si="28"/>
        <v>(x-9)</v>
      </c>
      <c r="H74" s="13" t="str">
        <f t="shared" ca="1" si="29"/>
        <v>(x-3)(x-9)</v>
      </c>
      <c r="I74" s="13" t="str">
        <f t="shared" ca="1" si="30"/>
        <v>(x-9)(x-3)</v>
      </c>
      <c r="J74" s="13" t="str">
        <f t="shared" ca="1" si="37"/>
        <v/>
      </c>
      <c r="K74" s="13">
        <f t="shared" ca="1" si="31"/>
        <v>0</v>
      </c>
      <c r="L74" s="13">
        <f ca="1">COUNTIF($H$3:H74,H74)-1</f>
        <v>1</v>
      </c>
      <c r="M74" s="13">
        <f ca="1">COUNTIF($I$3:I74,H74)</f>
        <v>0</v>
      </c>
      <c r="N74" s="13">
        <f t="shared" ca="1" si="32"/>
        <v>0</v>
      </c>
      <c r="O74" s="13">
        <f t="shared" ca="1" si="38"/>
        <v>1</v>
      </c>
      <c r="P74" s="13">
        <f t="shared" ca="1" si="39"/>
        <v>2</v>
      </c>
      <c r="Q74" s="13">
        <f t="shared" ca="1" si="40"/>
        <v>-3</v>
      </c>
      <c r="R74" s="13">
        <f t="shared" ca="1" si="41"/>
        <v>-9</v>
      </c>
      <c r="S74" s="13">
        <f t="shared" ca="1" si="42"/>
        <v>-12</v>
      </c>
      <c r="T74" s="13">
        <f t="shared" ca="1" si="43"/>
        <v>27</v>
      </c>
      <c r="U74" s="13">
        <f t="shared" ca="1" si="44"/>
        <v>-12</v>
      </c>
      <c r="V74" s="13">
        <f t="shared" ca="1" si="45"/>
        <v>-12</v>
      </c>
      <c r="W74" s="13" t="str">
        <f t="shared" ca="1" si="46"/>
        <v>+27</v>
      </c>
      <c r="X74" s="14" t="str">
        <f t="shared" ca="1" si="47"/>
        <v>x²-12x+27</v>
      </c>
      <c r="Y74" s="13">
        <f t="shared" ca="1" si="48"/>
        <v>-3</v>
      </c>
      <c r="Z74" s="13">
        <f t="shared" ca="1" si="49"/>
        <v>-9</v>
      </c>
      <c r="AA74" s="14" t="str">
        <f t="shared" ca="1" si="50"/>
        <v>-3 と -9 をたして -12</v>
      </c>
      <c r="AB74" s="14" t="str">
        <f t="shared" ca="1" si="51"/>
        <v>, かけて +27 だから</v>
      </c>
      <c r="AC74" s="14" t="str">
        <f t="shared" ca="1" si="52"/>
        <v>x²-12x+27</v>
      </c>
      <c r="AD74" s="14" t="str">
        <f t="shared" ca="1" si="53"/>
        <v/>
      </c>
    </row>
    <row r="75" spans="1:30" ht="14.25">
      <c r="A75" s="13" t="str">
        <f ca="1">IF(P75&gt;0,"",COUNTIF(P$3:$P75,0))</f>
        <v/>
      </c>
      <c r="B75" s="13">
        <f t="shared" ca="1" si="33"/>
        <v>9</v>
      </c>
      <c r="C75" s="13" t="str">
        <f t="shared" ca="1" si="34"/>
        <v>+</v>
      </c>
      <c r="D75" s="13" t="str">
        <f t="shared" ca="1" si="27"/>
        <v>(x+9)</v>
      </c>
      <c r="E75" s="13">
        <f t="shared" ca="1" si="35"/>
        <v>1</v>
      </c>
      <c r="F75" s="13" t="str">
        <f t="shared" ca="1" si="36"/>
        <v>-</v>
      </c>
      <c r="G75" s="13" t="str">
        <f t="shared" ca="1" si="28"/>
        <v>(x-1)</v>
      </c>
      <c r="H75" s="13" t="str">
        <f t="shared" ca="1" si="29"/>
        <v>(x+9)(x-1)</v>
      </c>
      <c r="I75" s="13" t="str">
        <f t="shared" ca="1" si="30"/>
        <v>(x-1)(x+9)</v>
      </c>
      <c r="J75" s="13" t="str">
        <f t="shared" ca="1" si="37"/>
        <v/>
      </c>
      <c r="K75" s="13">
        <f t="shared" ca="1" si="31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2"/>
        <v>0</v>
      </c>
      <c r="O75" s="13">
        <f t="shared" ca="1" si="38"/>
        <v>1</v>
      </c>
      <c r="P75" s="13">
        <f t="shared" ca="1" si="39"/>
        <v>1</v>
      </c>
      <c r="Q75" s="13">
        <f t="shared" ca="1" si="40"/>
        <v>9</v>
      </c>
      <c r="R75" s="13">
        <f t="shared" ca="1" si="41"/>
        <v>-1</v>
      </c>
      <c r="S75" s="13">
        <f t="shared" ca="1" si="42"/>
        <v>8</v>
      </c>
      <c r="T75" s="13">
        <f t="shared" ca="1" si="43"/>
        <v>-9</v>
      </c>
      <c r="U75" s="13" t="str">
        <f t="shared" ca="1" si="44"/>
        <v>+8</v>
      </c>
      <c r="V75" s="13" t="str">
        <f t="shared" ca="1" si="45"/>
        <v>+8</v>
      </c>
      <c r="W75" s="13">
        <f t="shared" ca="1" si="46"/>
        <v>-9</v>
      </c>
      <c r="X75" s="14" t="str">
        <f t="shared" ca="1" si="47"/>
        <v>x²+8x-9</v>
      </c>
      <c r="Y75" s="13" t="str">
        <f t="shared" ca="1" si="48"/>
        <v>+9</v>
      </c>
      <c r="Z75" s="13">
        <f t="shared" ca="1" si="49"/>
        <v>-1</v>
      </c>
      <c r="AA75" s="14" t="str">
        <f t="shared" ca="1" si="50"/>
        <v>+9 と -1 をたして +8</v>
      </c>
      <c r="AB75" s="14" t="str">
        <f t="shared" ca="1" si="51"/>
        <v>, かけて -9 だから</v>
      </c>
      <c r="AC75" s="14" t="str">
        <f t="shared" ca="1" si="52"/>
        <v>x²+8x-9</v>
      </c>
      <c r="AD75" s="14" t="str">
        <f t="shared" ca="1" si="53"/>
        <v/>
      </c>
    </row>
    <row r="76" spans="1:30" ht="14.25">
      <c r="A76" s="13" t="str">
        <f ca="1">IF(P76&gt;0,"",COUNTIF(P$3:$P76,0))</f>
        <v/>
      </c>
      <c r="B76" s="13">
        <f t="shared" ca="1" si="33"/>
        <v>3</v>
      </c>
      <c r="C76" s="13" t="str">
        <f t="shared" ca="1" si="34"/>
        <v>+</v>
      </c>
      <c r="D76" s="13" t="str">
        <f t="shared" ca="1" si="27"/>
        <v>(x+3)</v>
      </c>
      <c r="E76" s="13">
        <f t="shared" ca="1" si="35"/>
        <v>8</v>
      </c>
      <c r="F76" s="13" t="str">
        <f t="shared" ca="1" si="36"/>
        <v>-</v>
      </c>
      <c r="G76" s="13" t="str">
        <f t="shared" ca="1" si="28"/>
        <v>(x-8)</v>
      </c>
      <c r="H76" s="13" t="str">
        <f t="shared" ca="1" si="29"/>
        <v>(x+3)(x-8)</v>
      </c>
      <c r="I76" s="13" t="str">
        <f t="shared" ca="1" si="30"/>
        <v>(x-8)(x+3)</v>
      </c>
      <c r="J76" s="13" t="str">
        <f t="shared" ca="1" si="37"/>
        <v/>
      </c>
      <c r="K76" s="13">
        <f t="shared" ca="1" si="31"/>
        <v>0</v>
      </c>
      <c r="L76" s="13">
        <f ca="1">COUNTIF($H$3:H76,H76)-1</f>
        <v>1</v>
      </c>
      <c r="M76" s="13">
        <f ca="1">COUNTIF($I$3:I76,H76)</f>
        <v>1</v>
      </c>
      <c r="N76" s="13">
        <f t="shared" ca="1" si="32"/>
        <v>0</v>
      </c>
      <c r="O76" s="13">
        <f t="shared" ca="1" si="38"/>
        <v>1</v>
      </c>
      <c r="P76" s="13">
        <f t="shared" ca="1" si="39"/>
        <v>3</v>
      </c>
      <c r="Q76" s="13">
        <f t="shared" ca="1" si="40"/>
        <v>3</v>
      </c>
      <c r="R76" s="13">
        <f t="shared" ca="1" si="41"/>
        <v>-8</v>
      </c>
      <c r="S76" s="13">
        <f t="shared" ca="1" si="42"/>
        <v>-5</v>
      </c>
      <c r="T76" s="13">
        <f t="shared" ca="1" si="43"/>
        <v>-24</v>
      </c>
      <c r="U76" s="13">
        <f t="shared" ca="1" si="44"/>
        <v>-5</v>
      </c>
      <c r="V76" s="13">
        <f t="shared" ca="1" si="45"/>
        <v>-5</v>
      </c>
      <c r="W76" s="13">
        <f t="shared" ca="1" si="46"/>
        <v>-24</v>
      </c>
      <c r="X76" s="14" t="str">
        <f t="shared" ca="1" si="47"/>
        <v>x²-5x-24</v>
      </c>
      <c r="Y76" s="13" t="str">
        <f t="shared" ca="1" si="48"/>
        <v>+3</v>
      </c>
      <c r="Z76" s="13">
        <f t="shared" ca="1" si="49"/>
        <v>-8</v>
      </c>
      <c r="AA76" s="14" t="str">
        <f t="shared" ca="1" si="50"/>
        <v>+3 と -8 をたして -5</v>
      </c>
      <c r="AB76" s="14" t="str">
        <f t="shared" ca="1" si="51"/>
        <v>, かけて -24 だから</v>
      </c>
      <c r="AC76" s="14" t="str">
        <f t="shared" ca="1" si="52"/>
        <v>x²-5x-24</v>
      </c>
      <c r="AD76" s="14" t="str">
        <f t="shared" ca="1" si="53"/>
        <v/>
      </c>
    </row>
    <row r="77" spans="1:30" ht="14.25">
      <c r="A77" s="13" t="str">
        <f ca="1">IF(P77&gt;0,"",COUNTIF(P$3:$P77,0))</f>
        <v/>
      </c>
      <c r="B77" s="13">
        <f t="shared" ca="1" si="33"/>
        <v>6</v>
      </c>
      <c r="C77" s="13" t="str">
        <f t="shared" ca="1" si="34"/>
        <v>-</v>
      </c>
      <c r="D77" s="13" t="str">
        <f t="shared" ca="1" si="27"/>
        <v>(x-6)</v>
      </c>
      <c r="E77" s="13">
        <f t="shared" ca="1" si="35"/>
        <v>8</v>
      </c>
      <c r="F77" s="13" t="str">
        <f t="shared" ca="1" si="36"/>
        <v>-</v>
      </c>
      <c r="G77" s="13" t="str">
        <f t="shared" ca="1" si="28"/>
        <v>(x-8)</v>
      </c>
      <c r="H77" s="13" t="str">
        <f t="shared" ca="1" si="29"/>
        <v>(x-6)(x-8)</v>
      </c>
      <c r="I77" s="13" t="str">
        <f t="shared" ca="1" si="30"/>
        <v>(x-8)(x-6)</v>
      </c>
      <c r="J77" s="13" t="str">
        <f t="shared" ca="1" si="37"/>
        <v/>
      </c>
      <c r="K77" s="13">
        <f t="shared" ca="1" si="31"/>
        <v>0</v>
      </c>
      <c r="L77" s="13">
        <f ca="1">COUNTIF($H$3:H77,H77)-1</f>
        <v>0</v>
      </c>
      <c r="M77" s="13">
        <f ca="1">COUNTIF($I$3:I77,H77)</f>
        <v>0</v>
      </c>
      <c r="N77" s="13">
        <f t="shared" ca="1" si="32"/>
        <v>0</v>
      </c>
      <c r="O77" s="13">
        <f t="shared" ca="1" si="38"/>
        <v>1</v>
      </c>
      <c r="P77" s="13">
        <f t="shared" ca="1" si="39"/>
        <v>1</v>
      </c>
      <c r="Q77" s="13">
        <f t="shared" ca="1" si="40"/>
        <v>-6</v>
      </c>
      <c r="R77" s="13">
        <f t="shared" ca="1" si="41"/>
        <v>-8</v>
      </c>
      <c r="S77" s="13">
        <f t="shared" ca="1" si="42"/>
        <v>-14</v>
      </c>
      <c r="T77" s="13">
        <f t="shared" ca="1" si="43"/>
        <v>48</v>
      </c>
      <c r="U77" s="13">
        <f t="shared" ca="1" si="44"/>
        <v>-14</v>
      </c>
      <c r="V77" s="13">
        <f t="shared" ca="1" si="45"/>
        <v>-14</v>
      </c>
      <c r="W77" s="13" t="str">
        <f t="shared" ca="1" si="46"/>
        <v>+48</v>
      </c>
      <c r="X77" s="14" t="str">
        <f t="shared" ca="1" si="47"/>
        <v>x²-14x+48</v>
      </c>
      <c r="Y77" s="13">
        <f t="shared" ca="1" si="48"/>
        <v>-6</v>
      </c>
      <c r="Z77" s="13">
        <f t="shared" ca="1" si="49"/>
        <v>-8</v>
      </c>
      <c r="AA77" s="14" t="str">
        <f t="shared" ca="1" si="50"/>
        <v>-6 と -8 をたして -14</v>
      </c>
      <c r="AB77" s="14" t="str">
        <f t="shared" ca="1" si="51"/>
        <v>, かけて +48 だから</v>
      </c>
      <c r="AC77" s="14" t="str">
        <f t="shared" ca="1" si="52"/>
        <v>x²-14x+48</v>
      </c>
      <c r="AD77" s="14" t="str">
        <f t="shared" ca="1" si="53"/>
        <v/>
      </c>
    </row>
    <row r="78" spans="1:30" ht="14.25">
      <c r="A78" s="13" t="str">
        <f ca="1">IF(P78&gt;0,"",COUNTIF(P$3:$P78,0))</f>
        <v/>
      </c>
      <c r="B78" s="13">
        <f t="shared" ca="1" si="33"/>
        <v>4</v>
      </c>
      <c r="C78" s="13" t="str">
        <f t="shared" ca="1" si="34"/>
        <v>-</v>
      </c>
      <c r="D78" s="13" t="str">
        <f t="shared" ca="1" si="27"/>
        <v>(x-4)</v>
      </c>
      <c r="E78" s="13">
        <f t="shared" ca="1" si="35"/>
        <v>9</v>
      </c>
      <c r="F78" s="13" t="str">
        <f t="shared" ca="1" si="36"/>
        <v>-</v>
      </c>
      <c r="G78" s="13" t="str">
        <f t="shared" ca="1" si="28"/>
        <v>(x-9)</v>
      </c>
      <c r="H78" s="13" t="str">
        <f t="shared" ca="1" si="29"/>
        <v>(x-4)(x-9)</v>
      </c>
      <c r="I78" s="13" t="str">
        <f t="shared" ca="1" si="30"/>
        <v>(x-9)(x-4)</v>
      </c>
      <c r="J78" s="13" t="str">
        <f t="shared" ca="1" si="37"/>
        <v/>
      </c>
      <c r="K78" s="13">
        <f t="shared" ca="1" si="31"/>
        <v>0</v>
      </c>
      <c r="L78" s="13">
        <f ca="1">COUNTIF($H$3:H78,H78)-1</f>
        <v>0</v>
      </c>
      <c r="M78" s="13">
        <f ca="1">COUNTIF($I$3:I78,H78)</f>
        <v>0</v>
      </c>
      <c r="N78" s="13">
        <f t="shared" ca="1" si="32"/>
        <v>0</v>
      </c>
      <c r="O78" s="13">
        <f t="shared" ca="1" si="38"/>
        <v>1</v>
      </c>
      <c r="P78" s="13">
        <f t="shared" ca="1" si="39"/>
        <v>1</v>
      </c>
      <c r="Q78" s="13">
        <f t="shared" ca="1" si="40"/>
        <v>-4</v>
      </c>
      <c r="R78" s="13">
        <f t="shared" ca="1" si="41"/>
        <v>-9</v>
      </c>
      <c r="S78" s="13">
        <f t="shared" ca="1" si="42"/>
        <v>-13</v>
      </c>
      <c r="T78" s="13">
        <f t="shared" ca="1" si="43"/>
        <v>36</v>
      </c>
      <c r="U78" s="13">
        <f t="shared" ca="1" si="44"/>
        <v>-13</v>
      </c>
      <c r="V78" s="13">
        <f t="shared" ca="1" si="45"/>
        <v>-13</v>
      </c>
      <c r="W78" s="13" t="str">
        <f t="shared" ca="1" si="46"/>
        <v>+36</v>
      </c>
      <c r="X78" s="14" t="str">
        <f t="shared" ca="1" si="47"/>
        <v>x²-13x+36</v>
      </c>
      <c r="Y78" s="13">
        <f t="shared" ca="1" si="48"/>
        <v>-4</v>
      </c>
      <c r="Z78" s="13">
        <f t="shared" ca="1" si="49"/>
        <v>-9</v>
      </c>
      <c r="AA78" s="14" t="str">
        <f t="shared" ca="1" si="50"/>
        <v>-4 と -9 をたして -13</v>
      </c>
      <c r="AB78" s="14" t="str">
        <f t="shared" ca="1" si="51"/>
        <v>, かけて +36 だから</v>
      </c>
      <c r="AC78" s="14" t="str">
        <f t="shared" ca="1" si="52"/>
        <v>x²-13x+36</v>
      </c>
      <c r="AD78" s="14" t="str">
        <f t="shared" ca="1" si="53"/>
        <v/>
      </c>
    </row>
    <row r="79" spans="1:30" ht="14.25">
      <c r="A79" s="13" t="str">
        <f ca="1">IF(P79&gt;0,"",COUNTIF(P$3:$P79,0))</f>
        <v/>
      </c>
      <c r="B79" s="13">
        <f t="shared" ca="1" si="33"/>
        <v>8</v>
      </c>
      <c r="C79" s="13" t="str">
        <f t="shared" ca="1" si="34"/>
        <v>-</v>
      </c>
      <c r="D79" s="13" t="str">
        <f t="shared" ca="1" si="27"/>
        <v>(x-8)</v>
      </c>
      <c r="E79" s="13">
        <f t="shared" ca="1" si="35"/>
        <v>4</v>
      </c>
      <c r="F79" s="13" t="str">
        <f t="shared" ca="1" si="36"/>
        <v>-</v>
      </c>
      <c r="G79" s="13" t="str">
        <f t="shared" ca="1" si="28"/>
        <v>(x-4)</v>
      </c>
      <c r="H79" s="13" t="str">
        <f t="shared" ca="1" si="29"/>
        <v>(x-8)(x-4)</v>
      </c>
      <c r="I79" s="13" t="str">
        <f t="shared" ca="1" si="30"/>
        <v>(x-4)(x-8)</v>
      </c>
      <c r="J79" s="13" t="str">
        <f t="shared" ca="1" si="37"/>
        <v/>
      </c>
      <c r="K79" s="13">
        <f t="shared" ca="1" si="31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2"/>
        <v>0</v>
      </c>
      <c r="O79" s="13">
        <f t="shared" ca="1" si="38"/>
        <v>1</v>
      </c>
      <c r="P79" s="13">
        <f t="shared" ca="1" si="39"/>
        <v>1</v>
      </c>
      <c r="Q79" s="13">
        <f t="shared" ca="1" si="40"/>
        <v>-8</v>
      </c>
      <c r="R79" s="13">
        <f t="shared" ca="1" si="41"/>
        <v>-4</v>
      </c>
      <c r="S79" s="13">
        <f t="shared" ca="1" si="42"/>
        <v>-12</v>
      </c>
      <c r="T79" s="13">
        <f t="shared" ca="1" si="43"/>
        <v>32</v>
      </c>
      <c r="U79" s="13">
        <f t="shared" ca="1" si="44"/>
        <v>-12</v>
      </c>
      <c r="V79" s="13">
        <f t="shared" ca="1" si="45"/>
        <v>-12</v>
      </c>
      <c r="W79" s="13" t="str">
        <f t="shared" ca="1" si="46"/>
        <v>+32</v>
      </c>
      <c r="X79" s="14" t="str">
        <f t="shared" ca="1" si="47"/>
        <v>x²-12x+32</v>
      </c>
      <c r="Y79" s="13">
        <f t="shared" ca="1" si="48"/>
        <v>-8</v>
      </c>
      <c r="Z79" s="13">
        <f t="shared" ca="1" si="49"/>
        <v>-4</v>
      </c>
      <c r="AA79" s="14" t="str">
        <f t="shared" ca="1" si="50"/>
        <v>-8 と -4 をたして -12</v>
      </c>
      <c r="AB79" s="14" t="str">
        <f t="shared" ca="1" si="51"/>
        <v>, かけて +32 だから</v>
      </c>
      <c r="AC79" s="14" t="str">
        <f t="shared" ca="1" si="52"/>
        <v>x²-12x+32</v>
      </c>
      <c r="AD79" s="14" t="str">
        <f t="shared" ca="1" si="53"/>
        <v/>
      </c>
    </row>
    <row r="80" spans="1:30" ht="14.25">
      <c r="A80" s="13" t="str">
        <f ca="1">IF(P80&gt;0,"",COUNTIF(P$3:$P80,0))</f>
        <v/>
      </c>
      <c r="B80" s="13">
        <f t="shared" ca="1" si="33"/>
        <v>8</v>
      </c>
      <c r="C80" s="13" t="str">
        <f t="shared" ca="1" si="34"/>
        <v>+</v>
      </c>
      <c r="D80" s="13" t="str">
        <f t="shared" ca="1" si="27"/>
        <v>(x+8)</v>
      </c>
      <c r="E80" s="13">
        <f t="shared" ca="1" si="35"/>
        <v>1</v>
      </c>
      <c r="F80" s="13" t="str">
        <f t="shared" ca="1" si="36"/>
        <v>-</v>
      </c>
      <c r="G80" s="13" t="str">
        <f t="shared" ca="1" si="28"/>
        <v>(x-1)</v>
      </c>
      <c r="H80" s="13" t="str">
        <f t="shared" ca="1" si="29"/>
        <v>(x+8)(x-1)</v>
      </c>
      <c r="I80" s="13" t="str">
        <f t="shared" ca="1" si="30"/>
        <v>(x-1)(x+8)</v>
      </c>
      <c r="J80" s="13" t="str">
        <f t="shared" ca="1" si="37"/>
        <v/>
      </c>
      <c r="K80" s="13">
        <f t="shared" ca="1" si="31"/>
        <v>0</v>
      </c>
      <c r="L80" s="13">
        <f ca="1">COUNTIF($H$3:H80,H80)-1</f>
        <v>0</v>
      </c>
      <c r="M80" s="13">
        <f ca="1">COUNTIF($I$3:I80,H80)</f>
        <v>1</v>
      </c>
      <c r="N80" s="13">
        <f t="shared" ca="1" si="32"/>
        <v>0</v>
      </c>
      <c r="O80" s="13">
        <f t="shared" ca="1" si="38"/>
        <v>1</v>
      </c>
      <c r="P80" s="13">
        <f t="shared" ca="1" si="39"/>
        <v>2</v>
      </c>
      <c r="Q80" s="13">
        <f t="shared" ca="1" si="40"/>
        <v>8</v>
      </c>
      <c r="R80" s="13">
        <f t="shared" ca="1" si="41"/>
        <v>-1</v>
      </c>
      <c r="S80" s="13">
        <f t="shared" ca="1" si="42"/>
        <v>7</v>
      </c>
      <c r="T80" s="13">
        <f t="shared" ca="1" si="43"/>
        <v>-8</v>
      </c>
      <c r="U80" s="13" t="str">
        <f t="shared" ca="1" si="44"/>
        <v>+7</v>
      </c>
      <c r="V80" s="13" t="str">
        <f t="shared" ca="1" si="45"/>
        <v>+7</v>
      </c>
      <c r="W80" s="13">
        <f t="shared" ca="1" si="46"/>
        <v>-8</v>
      </c>
      <c r="X80" s="14" t="str">
        <f t="shared" ca="1" si="47"/>
        <v>x²+7x-8</v>
      </c>
      <c r="Y80" s="13" t="str">
        <f t="shared" ca="1" si="48"/>
        <v>+8</v>
      </c>
      <c r="Z80" s="13">
        <f t="shared" ca="1" si="49"/>
        <v>-1</v>
      </c>
      <c r="AA80" s="14" t="str">
        <f t="shared" ca="1" si="50"/>
        <v>+8 と -1 をたして +7</v>
      </c>
      <c r="AB80" s="14" t="str">
        <f t="shared" ca="1" si="51"/>
        <v>, かけて -8 だから</v>
      </c>
      <c r="AC80" s="14" t="str">
        <f t="shared" ca="1" si="52"/>
        <v>x²+7x-8</v>
      </c>
      <c r="AD80" s="14" t="str">
        <f t="shared" ca="1" si="53"/>
        <v/>
      </c>
    </row>
    <row r="81" spans="1:30" ht="14.25">
      <c r="A81" s="13" t="str">
        <f ca="1">IF(P81&gt;0,"",COUNTIF(P$3:$P81,0))</f>
        <v/>
      </c>
      <c r="B81" s="13">
        <f t="shared" ca="1" si="33"/>
        <v>4</v>
      </c>
      <c r="C81" s="13" t="str">
        <f t="shared" ca="1" si="34"/>
        <v>-</v>
      </c>
      <c r="D81" s="13" t="str">
        <f t="shared" ca="1" si="27"/>
        <v>(x-4)</v>
      </c>
      <c r="E81" s="13">
        <f t="shared" ca="1" si="35"/>
        <v>3</v>
      </c>
      <c r="F81" s="13" t="str">
        <f t="shared" ca="1" si="36"/>
        <v>+</v>
      </c>
      <c r="G81" s="13" t="str">
        <f t="shared" ca="1" si="28"/>
        <v>(x+3)</v>
      </c>
      <c r="H81" s="13" t="str">
        <f t="shared" ca="1" si="29"/>
        <v>(x-4)(x+3)</v>
      </c>
      <c r="I81" s="13" t="str">
        <f t="shared" ca="1" si="30"/>
        <v>(x+3)(x-4)</v>
      </c>
      <c r="J81" s="13" t="str">
        <f t="shared" ca="1" si="37"/>
        <v/>
      </c>
      <c r="K81" s="13">
        <f t="shared" ca="1" si="31"/>
        <v>0</v>
      </c>
      <c r="L81" s="13">
        <f ca="1">COUNTIF($H$3:H81,H81)-1</f>
        <v>0</v>
      </c>
      <c r="M81" s="13">
        <f ca="1">COUNTIF($I$3:I81,H81)</f>
        <v>0</v>
      </c>
      <c r="N81" s="13">
        <f t="shared" ca="1" si="32"/>
        <v>0</v>
      </c>
      <c r="O81" s="13">
        <f t="shared" ca="1" si="38"/>
        <v>1</v>
      </c>
      <c r="P81" s="13">
        <f t="shared" ca="1" si="39"/>
        <v>1</v>
      </c>
      <c r="Q81" s="13">
        <f t="shared" ca="1" si="40"/>
        <v>-4</v>
      </c>
      <c r="R81" s="13">
        <f t="shared" ca="1" si="41"/>
        <v>3</v>
      </c>
      <c r="S81" s="13">
        <f t="shared" ca="1" si="42"/>
        <v>-1</v>
      </c>
      <c r="T81" s="13">
        <f t="shared" ca="1" si="43"/>
        <v>-12</v>
      </c>
      <c r="U81" s="13" t="str">
        <f t="shared" ca="1" si="44"/>
        <v>-</v>
      </c>
      <c r="V81" s="13" t="str">
        <f t="shared" ca="1" si="45"/>
        <v>-1</v>
      </c>
      <c r="W81" s="13">
        <f t="shared" ca="1" si="46"/>
        <v>-12</v>
      </c>
      <c r="X81" s="14" t="str">
        <f t="shared" ca="1" si="47"/>
        <v>x²-x-12</v>
      </c>
      <c r="Y81" s="13">
        <f t="shared" ca="1" si="48"/>
        <v>-4</v>
      </c>
      <c r="Z81" s="13" t="str">
        <f t="shared" ca="1" si="49"/>
        <v>+3</v>
      </c>
      <c r="AA81" s="14" t="str">
        <f t="shared" ca="1" si="50"/>
        <v>-4 と +3 をたして -1</v>
      </c>
      <c r="AB81" s="14" t="str">
        <f t="shared" ca="1" si="51"/>
        <v>, かけて -12 だから</v>
      </c>
      <c r="AC81" s="14" t="str">
        <f t="shared" ca="1" si="52"/>
        <v>x²-1x-12</v>
      </c>
      <c r="AD81" s="14" t="str">
        <f t="shared" ca="1" si="53"/>
        <v>xの係数の-1の1は省略して、</v>
      </c>
    </row>
    <row r="82" spans="1:30" ht="14.25">
      <c r="A82" s="13" t="str">
        <f ca="1">IF(P82&gt;0,"",COUNTIF(P$3:$P82,0))</f>
        <v/>
      </c>
      <c r="B82" s="13">
        <f t="shared" ca="1" si="33"/>
        <v>1</v>
      </c>
      <c r="C82" s="13" t="str">
        <f t="shared" ca="1" si="34"/>
        <v>-</v>
      </c>
      <c r="D82" s="13" t="str">
        <f t="shared" ca="1" si="27"/>
        <v>(x-1)</v>
      </c>
      <c r="E82" s="13">
        <f t="shared" ca="1" si="35"/>
        <v>5</v>
      </c>
      <c r="F82" s="13" t="str">
        <f t="shared" ca="1" si="36"/>
        <v>+</v>
      </c>
      <c r="G82" s="13" t="str">
        <f t="shared" ca="1" si="28"/>
        <v>(x+5)</v>
      </c>
      <c r="H82" s="13" t="str">
        <f t="shared" ca="1" si="29"/>
        <v>(x-1)(x+5)</v>
      </c>
      <c r="I82" s="13" t="str">
        <f t="shared" ca="1" si="30"/>
        <v>(x+5)(x-1)</v>
      </c>
      <c r="J82" s="13" t="str">
        <f t="shared" ca="1" si="37"/>
        <v/>
      </c>
      <c r="K82" s="13">
        <f t="shared" ca="1" si="31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2"/>
        <v>0</v>
      </c>
      <c r="O82" s="13">
        <f t="shared" ca="1" si="38"/>
        <v>1</v>
      </c>
      <c r="P82" s="13">
        <f t="shared" ca="1" si="39"/>
        <v>1</v>
      </c>
      <c r="Q82" s="13">
        <f t="shared" ca="1" si="40"/>
        <v>-1</v>
      </c>
      <c r="R82" s="13">
        <f t="shared" ca="1" si="41"/>
        <v>5</v>
      </c>
      <c r="S82" s="13">
        <f t="shared" ca="1" si="42"/>
        <v>4</v>
      </c>
      <c r="T82" s="13">
        <f t="shared" ca="1" si="43"/>
        <v>-5</v>
      </c>
      <c r="U82" s="13" t="str">
        <f t="shared" ca="1" si="44"/>
        <v>+4</v>
      </c>
      <c r="V82" s="13" t="str">
        <f t="shared" ca="1" si="45"/>
        <v>+4</v>
      </c>
      <c r="W82" s="13">
        <f t="shared" ca="1" si="46"/>
        <v>-5</v>
      </c>
      <c r="X82" s="14" t="str">
        <f t="shared" ca="1" si="47"/>
        <v>x²+4x-5</v>
      </c>
      <c r="Y82" s="13">
        <f t="shared" ca="1" si="48"/>
        <v>-1</v>
      </c>
      <c r="Z82" s="13" t="str">
        <f t="shared" ca="1" si="49"/>
        <v>+5</v>
      </c>
      <c r="AA82" s="14" t="str">
        <f t="shared" ca="1" si="50"/>
        <v>-1 と +5 をたして +4</v>
      </c>
      <c r="AB82" s="14" t="str">
        <f t="shared" ca="1" si="51"/>
        <v>, かけて -5 だから</v>
      </c>
      <c r="AC82" s="14" t="str">
        <f t="shared" ca="1" si="52"/>
        <v>x²+4x-5</v>
      </c>
      <c r="AD82" s="14" t="str">
        <f t="shared" ca="1" si="53"/>
        <v/>
      </c>
    </row>
    <row r="83" spans="1:30" ht="14.25">
      <c r="A83" s="13" t="str">
        <f ca="1">IF(P83&gt;0,"",COUNTIF(P$3:$P83,0))</f>
        <v/>
      </c>
      <c r="B83" s="13">
        <f t="shared" ca="1" si="33"/>
        <v>9</v>
      </c>
      <c r="C83" s="13" t="str">
        <f t="shared" ca="1" si="34"/>
        <v>-</v>
      </c>
      <c r="D83" s="13" t="str">
        <f t="shared" ca="1" si="27"/>
        <v>(x-9)</v>
      </c>
      <c r="E83" s="13">
        <f t="shared" ca="1" si="35"/>
        <v>1</v>
      </c>
      <c r="F83" s="13" t="str">
        <f t="shared" ca="1" si="36"/>
        <v>+</v>
      </c>
      <c r="G83" s="13" t="str">
        <f t="shared" ca="1" si="28"/>
        <v>(x+1)</v>
      </c>
      <c r="H83" s="13" t="str">
        <f t="shared" ca="1" si="29"/>
        <v>(x-9)(x+1)</v>
      </c>
      <c r="I83" s="13" t="str">
        <f t="shared" ca="1" si="30"/>
        <v>(x+1)(x-9)</v>
      </c>
      <c r="J83" s="13" t="str">
        <f t="shared" ca="1" si="37"/>
        <v/>
      </c>
      <c r="K83" s="13">
        <f t="shared" ca="1" si="31"/>
        <v>0</v>
      </c>
      <c r="L83" s="13">
        <f ca="1">COUNTIF($H$3:H83,H83)-1</f>
        <v>0</v>
      </c>
      <c r="M83" s="13">
        <f ca="1">COUNTIF($I$3:I83,H83)</f>
        <v>0</v>
      </c>
      <c r="N83" s="13">
        <f t="shared" ca="1" si="32"/>
        <v>0</v>
      </c>
      <c r="O83" s="13">
        <f t="shared" ca="1" si="38"/>
        <v>1</v>
      </c>
      <c r="P83" s="13">
        <f t="shared" ca="1" si="39"/>
        <v>1</v>
      </c>
      <c r="Q83" s="13">
        <f t="shared" ca="1" si="40"/>
        <v>-9</v>
      </c>
      <c r="R83" s="13">
        <f t="shared" ca="1" si="41"/>
        <v>1</v>
      </c>
      <c r="S83" s="13">
        <f t="shared" ca="1" si="42"/>
        <v>-8</v>
      </c>
      <c r="T83" s="13">
        <f t="shared" ca="1" si="43"/>
        <v>-9</v>
      </c>
      <c r="U83" s="13">
        <f t="shared" ca="1" si="44"/>
        <v>-8</v>
      </c>
      <c r="V83" s="13">
        <f t="shared" ca="1" si="45"/>
        <v>-8</v>
      </c>
      <c r="W83" s="13">
        <f t="shared" ca="1" si="46"/>
        <v>-9</v>
      </c>
      <c r="X83" s="14" t="str">
        <f t="shared" ca="1" si="47"/>
        <v>x²-8x-9</v>
      </c>
      <c r="Y83" s="13">
        <f t="shared" ca="1" si="48"/>
        <v>-9</v>
      </c>
      <c r="Z83" s="13" t="str">
        <f t="shared" ca="1" si="49"/>
        <v>+1</v>
      </c>
      <c r="AA83" s="14" t="str">
        <f t="shared" ca="1" si="50"/>
        <v>-9 と +1 をたして -8</v>
      </c>
      <c r="AB83" s="14" t="str">
        <f t="shared" ca="1" si="51"/>
        <v>, かけて -9 だから</v>
      </c>
      <c r="AC83" s="14" t="str">
        <f t="shared" ca="1" si="52"/>
        <v>x²-8x-9</v>
      </c>
      <c r="AD83" s="14" t="str">
        <f t="shared" ca="1" si="53"/>
        <v/>
      </c>
    </row>
    <row r="84" spans="1:30" ht="14.25">
      <c r="A84" s="13" t="str">
        <f ca="1">IF(P84&gt;0,"",COUNTIF(P$3:$P84,0))</f>
        <v/>
      </c>
      <c r="B84" s="13">
        <f t="shared" ca="1" si="33"/>
        <v>8</v>
      </c>
      <c r="C84" s="13" t="str">
        <f t="shared" ca="1" si="34"/>
        <v>+</v>
      </c>
      <c r="D84" s="13" t="str">
        <f t="shared" ca="1" si="27"/>
        <v>(x+8)</v>
      </c>
      <c r="E84" s="13">
        <f t="shared" ca="1" si="35"/>
        <v>4</v>
      </c>
      <c r="F84" s="13" t="str">
        <f t="shared" ca="1" si="36"/>
        <v>-</v>
      </c>
      <c r="G84" s="13" t="str">
        <f t="shared" ca="1" si="28"/>
        <v>(x-4)</v>
      </c>
      <c r="H84" s="13" t="str">
        <f t="shared" ca="1" si="29"/>
        <v>(x+8)(x-4)</v>
      </c>
      <c r="I84" s="13" t="str">
        <f t="shared" ca="1" si="30"/>
        <v>(x-4)(x+8)</v>
      </c>
      <c r="J84" s="13" t="str">
        <f t="shared" ca="1" si="37"/>
        <v/>
      </c>
      <c r="K84" s="13">
        <f t="shared" ca="1" si="31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2"/>
        <v>0</v>
      </c>
      <c r="O84" s="13">
        <f t="shared" ca="1" si="38"/>
        <v>1</v>
      </c>
      <c r="P84" s="13">
        <f t="shared" ca="1" si="39"/>
        <v>1</v>
      </c>
      <c r="Q84" s="13">
        <f t="shared" ca="1" si="40"/>
        <v>8</v>
      </c>
      <c r="R84" s="13">
        <f t="shared" ca="1" si="41"/>
        <v>-4</v>
      </c>
      <c r="S84" s="13">
        <f t="shared" ca="1" si="42"/>
        <v>4</v>
      </c>
      <c r="T84" s="13">
        <f t="shared" ca="1" si="43"/>
        <v>-32</v>
      </c>
      <c r="U84" s="13" t="str">
        <f t="shared" ca="1" si="44"/>
        <v>+4</v>
      </c>
      <c r="V84" s="13" t="str">
        <f t="shared" ca="1" si="45"/>
        <v>+4</v>
      </c>
      <c r="W84" s="13">
        <f t="shared" ca="1" si="46"/>
        <v>-32</v>
      </c>
      <c r="X84" s="14" t="str">
        <f t="shared" ca="1" si="47"/>
        <v>x²+4x-32</v>
      </c>
      <c r="Y84" s="13" t="str">
        <f t="shared" ca="1" si="48"/>
        <v>+8</v>
      </c>
      <c r="Z84" s="13">
        <f t="shared" ca="1" si="49"/>
        <v>-4</v>
      </c>
      <c r="AA84" s="14" t="str">
        <f t="shared" ca="1" si="50"/>
        <v>+8 と -4 をたして +4</v>
      </c>
      <c r="AB84" s="14" t="str">
        <f t="shared" ca="1" si="51"/>
        <v>, かけて -32 だから</v>
      </c>
      <c r="AC84" s="14" t="str">
        <f t="shared" ca="1" si="52"/>
        <v>x²+4x-32</v>
      </c>
      <c r="AD84" s="14" t="str">
        <f t="shared" ca="1" si="53"/>
        <v/>
      </c>
    </row>
    <row r="85" spans="1:30" ht="14.25">
      <c r="A85" s="13" t="str">
        <f ca="1">IF(P85&gt;0,"",COUNTIF(P$3:$P85,0))</f>
        <v/>
      </c>
      <c r="B85" s="13">
        <f t="shared" ca="1" si="33"/>
        <v>5</v>
      </c>
      <c r="C85" s="13" t="str">
        <f t="shared" ca="1" si="34"/>
        <v>+</v>
      </c>
      <c r="D85" s="13" t="str">
        <f t="shared" ca="1" si="27"/>
        <v>(x+5)</v>
      </c>
      <c r="E85" s="13">
        <f t="shared" ca="1" si="35"/>
        <v>2</v>
      </c>
      <c r="F85" s="13" t="str">
        <f t="shared" ca="1" si="36"/>
        <v>-</v>
      </c>
      <c r="G85" s="13" t="str">
        <f t="shared" ca="1" si="28"/>
        <v>(x-2)</v>
      </c>
      <c r="H85" s="13" t="str">
        <f t="shared" ca="1" si="29"/>
        <v>(x+5)(x-2)</v>
      </c>
      <c r="I85" s="13" t="str">
        <f t="shared" ca="1" si="30"/>
        <v>(x-2)(x+5)</v>
      </c>
      <c r="J85" s="13" t="str">
        <f t="shared" ca="1" si="37"/>
        <v/>
      </c>
      <c r="K85" s="13">
        <f t="shared" ca="1" si="31"/>
        <v>0</v>
      </c>
      <c r="L85" s="13">
        <f ca="1">COUNTIF($H$3:H85,H85)-1</f>
        <v>0</v>
      </c>
      <c r="M85" s="13">
        <f ca="1">COUNTIF($I$3:I85,H85)</f>
        <v>0</v>
      </c>
      <c r="N85" s="13">
        <f t="shared" ca="1" si="32"/>
        <v>0</v>
      </c>
      <c r="O85" s="13">
        <f t="shared" ca="1" si="38"/>
        <v>1</v>
      </c>
      <c r="P85" s="13">
        <f t="shared" ca="1" si="39"/>
        <v>1</v>
      </c>
      <c r="Q85" s="13">
        <f t="shared" ca="1" si="40"/>
        <v>5</v>
      </c>
      <c r="R85" s="13">
        <f t="shared" ca="1" si="41"/>
        <v>-2</v>
      </c>
      <c r="S85" s="13">
        <f t="shared" ca="1" si="42"/>
        <v>3</v>
      </c>
      <c r="T85" s="13">
        <f t="shared" ca="1" si="43"/>
        <v>-10</v>
      </c>
      <c r="U85" s="13" t="str">
        <f t="shared" ca="1" si="44"/>
        <v>+3</v>
      </c>
      <c r="V85" s="13" t="str">
        <f t="shared" ca="1" si="45"/>
        <v>+3</v>
      </c>
      <c r="W85" s="13">
        <f t="shared" ca="1" si="46"/>
        <v>-10</v>
      </c>
      <c r="X85" s="14" t="str">
        <f t="shared" ca="1" si="47"/>
        <v>x²+3x-10</v>
      </c>
      <c r="Y85" s="13" t="str">
        <f t="shared" ca="1" si="48"/>
        <v>+5</v>
      </c>
      <c r="Z85" s="13">
        <f t="shared" ca="1" si="49"/>
        <v>-2</v>
      </c>
      <c r="AA85" s="14" t="str">
        <f t="shared" ca="1" si="50"/>
        <v>+5 と -2 をたして +3</v>
      </c>
      <c r="AB85" s="14" t="str">
        <f t="shared" ca="1" si="51"/>
        <v>, かけて -10 だから</v>
      </c>
      <c r="AC85" s="14" t="str">
        <f t="shared" ca="1" si="52"/>
        <v>x²+3x-10</v>
      </c>
      <c r="AD85" s="14" t="str">
        <f t="shared" ca="1" si="53"/>
        <v/>
      </c>
    </row>
    <row r="86" spans="1:30" ht="14.25">
      <c r="A86" s="13" t="str">
        <f ca="1">IF(P86&gt;0,"",COUNTIF(P$3:$P86,0))</f>
        <v/>
      </c>
      <c r="B86" s="13">
        <f t="shared" ca="1" si="33"/>
        <v>3</v>
      </c>
      <c r="C86" s="13" t="str">
        <f t="shared" ca="1" si="34"/>
        <v>-</v>
      </c>
      <c r="D86" s="13" t="str">
        <f t="shared" ref="D86:D149" ca="1" si="54">"(x"&amp;C86&amp;B86&amp;")"</f>
        <v>(x-3)</v>
      </c>
      <c r="E86" s="13">
        <f t="shared" ca="1" si="35"/>
        <v>4</v>
      </c>
      <c r="F86" s="13" t="str">
        <f t="shared" ca="1" si="36"/>
        <v>+</v>
      </c>
      <c r="G86" s="13" t="str">
        <f t="shared" ref="G86:G149" ca="1" si="55">"(x"&amp;F86&amp;E86&amp;")"</f>
        <v>(x+4)</v>
      </c>
      <c r="H86" s="13" t="str">
        <f t="shared" ref="H86:H149" ca="1" si="56">D86&amp;G86</f>
        <v>(x-3)(x+4)</v>
      </c>
      <c r="I86" s="13" t="str">
        <f t="shared" ref="I86:I149" ca="1" si="57">G86&amp;D86</f>
        <v>(x+4)(x-3)</v>
      </c>
      <c r="J86" s="13" t="str">
        <f t="shared" ca="1" si="37"/>
        <v/>
      </c>
      <c r="K86" s="13">
        <f t="shared" ref="K86:K149" ca="1" si="58">IF(D86=G86,1,0)</f>
        <v>0</v>
      </c>
      <c r="L86" s="13">
        <f ca="1">COUNTIF($H$3:H86,H86)-1</f>
        <v>1</v>
      </c>
      <c r="M86" s="13">
        <f ca="1">COUNTIF($I$3:I86,H86)</f>
        <v>1</v>
      </c>
      <c r="N86" s="13">
        <f t="shared" ref="N86:N149" ca="1" si="59">IF(AND(B86=E86,K86=0),1,0)</f>
        <v>0</v>
      </c>
      <c r="O86" s="13">
        <f t="shared" ca="1" si="38"/>
        <v>1</v>
      </c>
      <c r="P86" s="13">
        <f t="shared" ca="1" si="39"/>
        <v>3</v>
      </c>
      <c r="Q86" s="13">
        <f t="shared" ca="1" si="40"/>
        <v>-3</v>
      </c>
      <c r="R86" s="13">
        <f t="shared" ca="1" si="41"/>
        <v>4</v>
      </c>
      <c r="S86" s="13">
        <f t="shared" ca="1" si="42"/>
        <v>1</v>
      </c>
      <c r="T86" s="13">
        <f t="shared" ca="1" si="43"/>
        <v>-12</v>
      </c>
      <c r="U86" s="13" t="str">
        <f t="shared" ca="1" si="44"/>
        <v>+</v>
      </c>
      <c r="V86" s="13" t="str">
        <f t="shared" ca="1" si="45"/>
        <v>+1</v>
      </c>
      <c r="W86" s="13">
        <f t="shared" ca="1" si="46"/>
        <v>-12</v>
      </c>
      <c r="X86" s="14" t="str">
        <f t="shared" ca="1" si="47"/>
        <v>x²+x-12</v>
      </c>
      <c r="Y86" s="13">
        <f t="shared" ca="1" si="48"/>
        <v>-3</v>
      </c>
      <c r="Z86" s="13" t="str">
        <f t="shared" ca="1" si="49"/>
        <v>+4</v>
      </c>
      <c r="AA86" s="14" t="str">
        <f t="shared" ca="1" si="50"/>
        <v>-3 と +4 をたして +1</v>
      </c>
      <c r="AB86" s="14" t="str">
        <f t="shared" ca="1" si="51"/>
        <v>, かけて -12 だから</v>
      </c>
      <c r="AC86" s="14" t="str">
        <f t="shared" ca="1" si="52"/>
        <v>x²+1x-12</v>
      </c>
      <c r="AD86" s="14" t="str">
        <f t="shared" ca="1" si="53"/>
        <v>xの係数の+1の1は省略して、</v>
      </c>
    </row>
    <row r="87" spans="1:30" ht="14.25">
      <c r="A87" s="13" t="str">
        <f ca="1">IF(P87&gt;0,"",COUNTIF(P$3:$P87,0))</f>
        <v/>
      </c>
      <c r="B87" s="13">
        <f t="shared" ca="1" si="33"/>
        <v>6</v>
      </c>
      <c r="C87" s="13" t="str">
        <f t="shared" ca="1" si="34"/>
        <v>-</v>
      </c>
      <c r="D87" s="13" t="str">
        <f t="shared" ca="1" si="54"/>
        <v>(x-6)</v>
      </c>
      <c r="E87" s="13">
        <f t="shared" ca="1" si="35"/>
        <v>8</v>
      </c>
      <c r="F87" s="13" t="str">
        <f t="shared" ca="1" si="36"/>
        <v>-</v>
      </c>
      <c r="G87" s="13" t="str">
        <f t="shared" ca="1" si="55"/>
        <v>(x-8)</v>
      </c>
      <c r="H87" s="13" t="str">
        <f t="shared" ca="1" si="56"/>
        <v>(x-6)(x-8)</v>
      </c>
      <c r="I87" s="13" t="str">
        <f t="shared" ca="1" si="57"/>
        <v>(x-8)(x-6)</v>
      </c>
      <c r="J87" s="13" t="str">
        <f t="shared" ca="1" si="37"/>
        <v/>
      </c>
      <c r="K87" s="13">
        <f t="shared" ca="1" si="58"/>
        <v>0</v>
      </c>
      <c r="L87" s="13">
        <f ca="1">COUNTIF($H$3:H87,H87)-1</f>
        <v>1</v>
      </c>
      <c r="M87" s="13">
        <f ca="1">COUNTIF($I$3:I87,H87)</f>
        <v>0</v>
      </c>
      <c r="N87" s="13">
        <f t="shared" ca="1" si="59"/>
        <v>0</v>
      </c>
      <c r="O87" s="13">
        <f t="shared" ca="1" si="38"/>
        <v>1</v>
      </c>
      <c r="P87" s="13">
        <f t="shared" ca="1" si="39"/>
        <v>2</v>
      </c>
      <c r="Q87" s="13">
        <f t="shared" ca="1" si="40"/>
        <v>-6</v>
      </c>
      <c r="R87" s="13">
        <f t="shared" ca="1" si="41"/>
        <v>-8</v>
      </c>
      <c r="S87" s="13">
        <f t="shared" ca="1" si="42"/>
        <v>-14</v>
      </c>
      <c r="T87" s="13">
        <f t="shared" ca="1" si="43"/>
        <v>48</v>
      </c>
      <c r="U87" s="13">
        <f t="shared" ca="1" si="44"/>
        <v>-14</v>
      </c>
      <c r="V87" s="13">
        <f t="shared" ca="1" si="45"/>
        <v>-14</v>
      </c>
      <c r="W87" s="13" t="str">
        <f t="shared" ca="1" si="46"/>
        <v>+48</v>
      </c>
      <c r="X87" s="14" t="str">
        <f t="shared" ca="1" si="47"/>
        <v>x²-14x+48</v>
      </c>
      <c r="Y87" s="13">
        <f t="shared" ca="1" si="48"/>
        <v>-6</v>
      </c>
      <c r="Z87" s="13">
        <f t="shared" ca="1" si="49"/>
        <v>-8</v>
      </c>
      <c r="AA87" s="14" t="str">
        <f t="shared" ca="1" si="50"/>
        <v>-6 と -8 をたして -14</v>
      </c>
      <c r="AB87" s="14" t="str">
        <f t="shared" ca="1" si="51"/>
        <v>, かけて +48 だから</v>
      </c>
      <c r="AC87" s="14" t="str">
        <f t="shared" ca="1" si="52"/>
        <v>x²-14x+48</v>
      </c>
      <c r="AD87" s="14" t="str">
        <f t="shared" ca="1" si="53"/>
        <v/>
      </c>
    </row>
    <row r="88" spans="1:30" ht="14.25">
      <c r="A88" s="13" t="str">
        <f ca="1">IF(P88&gt;0,"",COUNTIF(P$3:$P88,0))</f>
        <v/>
      </c>
      <c r="B88" s="13">
        <f t="shared" ca="1" si="33"/>
        <v>5</v>
      </c>
      <c r="C88" s="13" t="str">
        <f t="shared" ca="1" si="34"/>
        <v>+</v>
      </c>
      <c r="D88" s="13" t="str">
        <f t="shared" ca="1" si="54"/>
        <v>(x+5)</v>
      </c>
      <c r="E88" s="13">
        <f t="shared" ca="1" si="35"/>
        <v>2</v>
      </c>
      <c r="F88" s="13" t="str">
        <f t="shared" ca="1" si="36"/>
        <v>-</v>
      </c>
      <c r="G88" s="13" t="str">
        <f t="shared" ca="1" si="55"/>
        <v>(x-2)</v>
      </c>
      <c r="H88" s="13" t="str">
        <f t="shared" ca="1" si="56"/>
        <v>(x+5)(x-2)</v>
      </c>
      <c r="I88" s="13" t="str">
        <f t="shared" ca="1" si="57"/>
        <v>(x-2)(x+5)</v>
      </c>
      <c r="J88" s="13" t="str">
        <f t="shared" ca="1" si="37"/>
        <v/>
      </c>
      <c r="K88" s="13">
        <f t="shared" ca="1" si="58"/>
        <v>0</v>
      </c>
      <c r="L88" s="13">
        <f ca="1">COUNTIF($H$3:H88,H88)-1</f>
        <v>1</v>
      </c>
      <c r="M88" s="13">
        <f ca="1">COUNTIF($I$3:I88,H88)</f>
        <v>0</v>
      </c>
      <c r="N88" s="13">
        <f t="shared" ca="1" si="59"/>
        <v>0</v>
      </c>
      <c r="O88" s="13">
        <f t="shared" ca="1" si="38"/>
        <v>1</v>
      </c>
      <c r="P88" s="13">
        <f t="shared" ca="1" si="39"/>
        <v>2</v>
      </c>
      <c r="Q88" s="13">
        <f t="shared" ca="1" si="40"/>
        <v>5</v>
      </c>
      <c r="R88" s="13">
        <f t="shared" ca="1" si="41"/>
        <v>-2</v>
      </c>
      <c r="S88" s="13">
        <f t="shared" ca="1" si="42"/>
        <v>3</v>
      </c>
      <c r="T88" s="13">
        <f t="shared" ca="1" si="43"/>
        <v>-10</v>
      </c>
      <c r="U88" s="13" t="str">
        <f t="shared" ca="1" si="44"/>
        <v>+3</v>
      </c>
      <c r="V88" s="13" t="str">
        <f t="shared" ca="1" si="45"/>
        <v>+3</v>
      </c>
      <c r="W88" s="13">
        <f t="shared" ca="1" si="46"/>
        <v>-10</v>
      </c>
      <c r="X88" s="14" t="str">
        <f t="shared" ca="1" si="47"/>
        <v>x²+3x-10</v>
      </c>
      <c r="Y88" s="13" t="str">
        <f t="shared" ca="1" si="48"/>
        <v>+5</v>
      </c>
      <c r="Z88" s="13">
        <f t="shared" ca="1" si="49"/>
        <v>-2</v>
      </c>
      <c r="AA88" s="14" t="str">
        <f t="shared" ca="1" si="50"/>
        <v>+5 と -2 をたして +3</v>
      </c>
      <c r="AB88" s="14" t="str">
        <f t="shared" ca="1" si="51"/>
        <v>, かけて -10 だから</v>
      </c>
      <c r="AC88" s="14" t="str">
        <f t="shared" ca="1" si="52"/>
        <v>x²+3x-10</v>
      </c>
      <c r="AD88" s="14" t="str">
        <f t="shared" ca="1" si="53"/>
        <v/>
      </c>
    </row>
    <row r="89" spans="1:30" ht="14.25">
      <c r="A89" s="13">
        <f ca="1">IF(P89&gt;0,"",COUNTIF(P$3:$P89,0))</f>
        <v>15</v>
      </c>
      <c r="B89" s="13">
        <f t="shared" ca="1" si="33"/>
        <v>4</v>
      </c>
      <c r="C89" s="13" t="str">
        <f t="shared" ca="1" si="34"/>
        <v>+</v>
      </c>
      <c r="D89" s="13" t="str">
        <f t="shared" ca="1" si="54"/>
        <v>(x+4)</v>
      </c>
      <c r="E89" s="13">
        <f t="shared" ca="1" si="35"/>
        <v>7</v>
      </c>
      <c r="F89" s="13" t="str">
        <f t="shared" ca="1" si="36"/>
        <v>+</v>
      </c>
      <c r="G89" s="13" t="str">
        <f t="shared" ca="1" si="55"/>
        <v>(x+7)</v>
      </c>
      <c r="H89" s="13" t="str">
        <f t="shared" ca="1" si="56"/>
        <v>(x+4)(x+7)</v>
      </c>
      <c r="I89" s="13" t="str">
        <f t="shared" ca="1" si="57"/>
        <v>(x+7)(x+4)</v>
      </c>
      <c r="J89" s="13" t="str">
        <f t="shared" ca="1" si="37"/>
        <v/>
      </c>
      <c r="K89" s="13">
        <f t="shared" ca="1" si="58"/>
        <v>0</v>
      </c>
      <c r="L89" s="13">
        <f ca="1">COUNTIF($H$3:H89,H89)-1</f>
        <v>0</v>
      </c>
      <c r="M89" s="13">
        <f ca="1">COUNTIF($I$3:I89,H89)</f>
        <v>0</v>
      </c>
      <c r="N89" s="13">
        <f t="shared" ca="1" si="59"/>
        <v>0</v>
      </c>
      <c r="O89" s="13">
        <f t="shared" ca="1" si="38"/>
        <v>0</v>
      </c>
      <c r="P89" s="13">
        <f t="shared" ca="1" si="39"/>
        <v>0</v>
      </c>
      <c r="Q89" s="13">
        <f t="shared" ca="1" si="40"/>
        <v>4</v>
      </c>
      <c r="R89" s="13">
        <f t="shared" ca="1" si="41"/>
        <v>7</v>
      </c>
      <c r="S89" s="13">
        <f t="shared" ca="1" si="42"/>
        <v>11</v>
      </c>
      <c r="T89" s="13">
        <f t="shared" ca="1" si="43"/>
        <v>28</v>
      </c>
      <c r="U89" s="13" t="str">
        <f t="shared" ca="1" si="44"/>
        <v>+11</v>
      </c>
      <c r="V89" s="13" t="str">
        <f t="shared" ca="1" si="45"/>
        <v>+11</v>
      </c>
      <c r="W89" s="13" t="str">
        <f t="shared" ca="1" si="46"/>
        <v>+28</v>
      </c>
      <c r="X89" s="14" t="str">
        <f t="shared" ca="1" si="47"/>
        <v>x²+11x+28</v>
      </c>
      <c r="Y89" s="13" t="str">
        <f t="shared" ca="1" si="48"/>
        <v>+4</v>
      </c>
      <c r="Z89" s="13" t="str">
        <f t="shared" ca="1" si="49"/>
        <v>+7</v>
      </c>
      <c r="AA89" s="14" t="str">
        <f t="shared" ca="1" si="50"/>
        <v>+4 と +7 をたして +11</v>
      </c>
      <c r="AB89" s="14" t="str">
        <f t="shared" ca="1" si="51"/>
        <v>, かけて +28 だから</v>
      </c>
      <c r="AC89" s="14" t="str">
        <f t="shared" ca="1" si="52"/>
        <v>x²+11x+28</v>
      </c>
      <c r="AD89" s="14" t="str">
        <f t="shared" ca="1" si="53"/>
        <v/>
      </c>
    </row>
    <row r="90" spans="1:30" ht="14.25">
      <c r="A90" s="13" t="str">
        <f ca="1">IF(P90&gt;0,"",COUNTIF(P$3:$P90,0))</f>
        <v/>
      </c>
      <c r="B90" s="13">
        <f t="shared" ca="1" si="33"/>
        <v>1</v>
      </c>
      <c r="C90" s="13" t="str">
        <f t="shared" ca="1" si="34"/>
        <v>+</v>
      </c>
      <c r="D90" s="13" t="str">
        <f t="shared" ca="1" si="54"/>
        <v>(x+1)</v>
      </c>
      <c r="E90" s="13">
        <f t="shared" ca="1" si="35"/>
        <v>9</v>
      </c>
      <c r="F90" s="13" t="str">
        <f t="shared" ca="1" si="36"/>
        <v>-</v>
      </c>
      <c r="G90" s="13" t="str">
        <f t="shared" ca="1" si="55"/>
        <v>(x-9)</v>
      </c>
      <c r="H90" s="13" t="str">
        <f t="shared" ca="1" si="56"/>
        <v>(x+1)(x-9)</v>
      </c>
      <c r="I90" s="13" t="str">
        <f t="shared" ca="1" si="57"/>
        <v>(x-9)(x+1)</v>
      </c>
      <c r="J90" s="13" t="str">
        <f t="shared" ca="1" si="37"/>
        <v/>
      </c>
      <c r="K90" s="13">
        <f t="shared" ca="1" si="58"/>
        <v>0</v>
      </c>
      <c r="L90" s="13">
        <f ca="1">COUNTIF($H$3:H90,H90)-1</f>
        <v>0</v>
      </c>
      <c r="M90" s="13">
        <f ca="1">COUNTIF($I$3:I90,H90)</f>
        <v>1</v>
      </c>
      <c r="N90" s="13">
        <f t="shared" ca="1" si="59"/>
        <v>0</v>
      </c>
      <c r="O90" s="13">
        <f t="shared" ca="1" si="38"/>
        <v>1</v>
      </c>
      <c r="P90" s="13">
        <f t="shared" ca="1" si="39"/>
        <v>2</v>
      </c>
      <c r="Q90" s="13">
        <f t="shared" ca="1" si="40"/>
        <v>1</v>
      </c>
      <c r="R90" s="13">
        <f t="shared" ca="1" si="41"/>
        <v>-9</v>
      </c>
      <c r="S90" s="13">
        <f t="shared" ca="1" si="42"/>
        <v>-8</v>
      </c>
      <c r="T90" s="13">
        <f t="shared" ca="1" si="43"/>
        <v>-9</v>
      </c>
      <c r="U90" s="13">
        <f t="shared" ca="1" si="44"/>
        <v>-8</v>
      </c>
      <c r="V90" s="13">
        <f t="shared" ca="1" si="45"/>
        <v>-8</v>
      </c>
      <c r="W90" s="13">
        <f t="shared" ca="1" si="46"/>
        <v>-9</v>
      </c>
      <c r="X90" s="14" t="str">
        <f t="shared" ca="1" si="47"/>
        <v>x²-8x-9</v>
      </c>
      <c r="Y90" s="13" t="str">
        <f t="shared" ca="1" si="48"/>
        <v>+1</v>
      </c>
      <c r="Z90" s="13">
        <f t="shared" ca="1" si="49"/>
        <v>-9</v>
      </c>
      <c r="AA90" s="14" t="str">
        <f t="shared" ca="1" si="50"/>
        <v>+1 と -9 をたして -8</v>
      </c>
      <c r="AB90" s="14" t="str">
        <f t="shared" ca="1" si="51"/>
        <v>, かけて -9 だから</v>
      </c>
      <c r="AC90" s="14" t="str">
        <f t="shared" ca="1" si="52"/>
        <v>x²-8x-9</v>
      </c>
      <c r="AD90" s="14" t="str">
        <f t="shared" ca="1" si="53"/>
        <v/>
      </c>
    </row>
    <row r="91" spans="1:30" ht="14.25">
      <c r="A91" s="13">
        <f ca="1">IF(P91&gt;0,"",COUNTIF(P$3:$P91,0))</f>
        <v>16</v>
      </c>
      <c r="B91" s="13">
        <f t="shared" ca="1" si="33"/>
        <v>1</v>
      </c>
      <c r="C91" s="13" t="str">
        <f t="shared" ca="1" si="34"/>
        <v>+</v>
      </c>
      <c r="D91" s="13" t="str">
        <f t="shared" ca="1" si="54"/>
        <v>(x+1)</v>
      </c>
      <c r="E91" s="13">
        <f t="shared" ca="1" si="35"/>
        <v>7</v>
      </c>
      <c r="F91" s="13" t="str">
        <f t="shared" ca="1" si="36"/>
        <v>+</v>
      </c>
      <c r="G91" s="13" t="str">
        <f t="shared" ca="1" si="55"/>
        <v>(x+7)</v>
      </c>
      <c r="H91" s="13" t="str">
        <f t="shared" ca="1" si="56"/>
        <v>(x+1)(x+7)</v>
      </c>
      <c r="I91" s="13" t="str">
        <f t="shared" ca="1" si="57"/>
        <v>(x+7)(x+1)</v>
      </c>
      <c r="J91" s="13" t="str">
        <f t="shared" ca="1" si="37"/>
        <v/>
      </c>
      <c r="K91" s="13">
        <f t="shared" ca="1" si="58"/>
        <v>0</v>
      </c>
      <c r="L91" s="13">
        <f ca="1">COUNTIF($H$3:H91,H91)-1</f>
        <v>0</v>
      </c>
      <c r="M91" s="13">
        <f ca="1">COUNTIF($I$3:I91,H91)</f>
        <v>0</v>
      </c>
      <c r="N91" s="13">
        <f t="shared" ca="1" si="59"/>
        <v>0</v>
      </c>
      <c r="O91" s="13">
        <f t="shared" ca="1" si="38"/>
        <v>0</v>
      </c>
      <c r="P91" s="13">
        <f t="shared" ca="1" si="39"/>
        <v>0</v>
      </c>
      <c r="Q91" s="13">
        <f t="shared" ca="1" si="40"/>
        <v>1</v>
      </c>
      <c r="R91" s="13">
        <f t="shared" ca="1" si="41"/>
        <v>7</v>
      </c>
      <c r="S91" s="13">
        <f t="shared" ca="1" si="42"/>
        <v>8</v>
      </c>
      <c r="T91" s="13">
        <f t="shared" ca="1" si="43"/>
        <v>7</v>
      </c>
      <c r="U91" s="13" t="str">
        <f t="shared" ca="1" si="44"/>
        <v>+8</v>
      </c>
      <c r="V91" s="13" t="str">
        <f t="shared" ca="1" si="45"/>
        <v>+8</v>
      </c>
      <c r="W91" s="13" t="str">
        <f t="shared" ca="1" si="46"/>
        <v>+7</v>
      </c>
      <c r="X91" s="14" t="str">
        <f t="shared" ca="1" si="47"/>
        <v>x²+8x+7</v>
      </c>
      <c r="Y91" s="13" t="str">
        <f t="shared" ca="1" si="48"/>
        <v>+1</v>
      </c>
      <c r="Z91" s="13" t="str">
        <f t="shared" ca="1" si="49"/>
        <v>+7</v>
      </c>
      <c r="AA91" s="14" t="str">
        <f t="shared" ca="1" si="50"/>
        <v>+1 と +7 をたして +8</v>
      </c>
      <c r="AB91" s="14" t="str">
        <f t="shared" ca="1" si="51"/>
        <v>, かけて +7 だから</v>
      </c>
      <c r="AC91" s="14" t="str">
        <f t="shared" ca="1" si="52"/>
        <v>x²+8x+7</v>
      </c>
      <c r="AD91" s="14" t="str">
        <f t="shared" ca="1" si="53"/>
        <v/>
      </c>
    </row>
    <row r="92" spans="1:30" ht="14.25">
      <c r="A92" s="13">
        <f ca="1">IF(P92&gt;0,"",COUNTIF(P$3:$P92,0))</f>
        <v>17</v>
      </c>
      <c r="B92" s="13">
        <f t="shared" ca="1" si="33"/>
        <v>2</v>
      </c>
      <c r="C92" s="13" t="str">
        <f t="shared" ca="1" si="34"/>
        <v>+</v>
      </c>
      <c r="D92" s="13" t="str">
        <f t="shared" ca="1" si="54"/>
        <v>(x+2)</v>
      </c>
      <c r="E92" s="13">
        <f t="shared" ca="1" si="35"/>
        <v>4</v>
      </c>
      <c r="F92" s="13" t="str">
        <f t="shared" ca="1" si="36"/>
        <v>+</v>
      </c>
      <c r="G92" s="13" t="str">
        <f t="shared" ca="1" si="55"/>
        <v>(x+4)</v>
      </c>
      <c r="H92" s="13" t="str">
        <f t="shared" ca="1" si="56"/>
        <v>(x+2)(x+4)</v>
      </c>
      <c r="I92" s="13" t="str">
        <f t="shared" ca="1" si="57"/>
        <v>(x+4)(x+2)</v>
      </c>
      <c r="J92" s="13" t="str">
        <f t="shared" ca="1" si="37"/>
        <v/>
      </c>
      <c r="K92" s="13">
        <f t="shared" ca="1" si="58"/>
        <v>0</v>
      </c>
      <c r="L92" s="13">
        <f ca="1">COUNTIF($H$3:H92,H92)-1</f>
        <v>0</v>
      </c>
      <c r="M92" s="13">
        <f ca="1">COUNTIF($I$3:I92,H92)</f>
        <v>0</v>
      </c>
      <c r="N92" s="13">
        <f t="shared" ca="1" si="59"/>
        <v>0</v>
      </c>
      <c r="O92" s="13">
        <f t="shared" ca="1" si="38"/>
        <v>0</v>
      </c>
      <c r="P92" s="13">
        <f t="shared" ca="1" si="39"/>
        <v>0</v>
      </c>
      <c r="Q92" s="13">
        <f t="shared" ca="1" si="40"/>
        <v>2</v>
      </c>
      <c r="R92" s="13">
        <f t="shared" ca="1" si="41"/>
        <v>4</v>
      </c>
      <c r="S92" s="13">
        <f t="shared" ca="1" si="42"/>
        <v>6</v>
      </c>
      <c r="T92" s="13">
        <f t="shared" ca="1" si="43"/>
        <v>8</v>
      </c>
      <c r="U92" s="13" t="str">
        <f t="shared" ca="1" si="44"/>
        <v>+6</v>
      </c>
      <c r="V92" s="13" t="str">
        <f t="shared" ca="1" si="45"/>
        <v>+6</v>
      </c>
      <c r="W92" s="13" t="str">
        <f t="shared" ca="1" si="46"/>
        <v>+8</v>
      </c>
      <c r="X92" s="14" t="str">
        <f t="shared" ca="1" si="47"/>
        <v>x²+6x+8</v>
      </c>
      <c r="Y92" s="13" t="str">
        <f t="shared" ca="1" si="48"/>
        <v>+2</v>
      </c>
      <c r="Z92" s="13" t="str">
        <f t="shared" ca="1" si="49"/>
        <v>+4</v>
      </c>
      <c r="AA92" s="14" t="str">
        <f t="shared" ca="1" si="50"/>
        <v>+2 と +4 をたして +6</v>
      </c>
      <c r="AB92" s="14" t="str">
        <f t="shared" ca="1" si="51"/>
        <v>, かけて +8 だから</v>
      </c>
      <c r="AC92" s="14" t="str">
        <f t="shared" ca="1" si="52"/>
        <v>x²+6x+8</v>
      </c>
      <c r="AD92" s="14" t="str">
        <f t="shared" ca="1" si="53"/>
        <v/>
      </c>
    </row>
    <row r="93" spans="1:30" ht="14.25">
      <c r="A93" s="13" t="str">
        <f ca="1">IF(P93&gt;0,"",COUNTIF(P$3:$P93,0))</f>
        <v/>
      </c>
      <c r="B93" s="13">
        <f t="shared" ca="1" si="33"/>
        <v>9</v>
      </c>
      <c r="C93" s="13" t="str">
        <f t="shared" ca="1" si="34"/>
        <v>-</v>
      </c>
      <c r="D93" s="13" t="str">
        <f t="shared" ca="1" si="54"/>
        <v>(x-9)</v>
      </c>
      <c r="E93" s="13">
        <f t="shared" ca="1" si="35"/>
        <v>9</v>
      </c>
      <c r="F93" s="13" t="str">
        <f t="shared" ca="1" si="36"/>
        <v>+</v>
      </c>
      <c r="G93" s="13" t="str">
        <f t="shared" ca="1" si="55"/>
        <v>(x+9)</v>
      </c>
      <c r="H93" s="13" t="str">
        <f t="shared" ca="1" si="56"/>
        <v>(x-9)(x+9)</v>
      </c>
      <c r="I93" s="13" t="str">
        <f t="shared" ca="1" si="57"/>
        <v>(x+9)(x-9)</v>
      </c>
      <c r="J93" s="13" t="str">
        <f t="shared" ca="1" si="37"/>
        <v/>
      </c>
      <c r="K93" s="13">
        <f t="shared" ca="1" si="58"/>
        <v>0</v>
      </c>
      <c r="L93" s="13">
        <f ca="1">COUNTIF($H$3:H93,H93)-1</f>
        <v>0</v>
      </c>
      <c r="M93" s="13">
        <f ca="1">COUNTIF($I$3:I93,H93)</f>
        <v>0</v>
      </c>
      <c r="N93" s="13">
        <f t="shared" ca="1" si="59"/>
        <v>1</v>
      </c>
      <c r="O93" s="13">
        <f t="shared" ca="1" si="38"/>
        <v>1</v>
      </c>
      <c r="P93" s="13">
        <f t="shared" ca="1" si="39"/>
        <v>2</v>
      </c>
      <c r="Q93" s="13">
        <f t="shared" ca="1" si="40"/>
        <v>-9</v>
      </c>
      <c r="R93" s="13">
        <f t="shared" ca="1" si="41"/>
        <v>9</v>
      </c>
      <c r="S93" s="13">
        <f t="shared" ca="1" si="42"/>
        <v>0</v>
      </c>
      <c r="T93" s="13">
        <f t="shared" ca="1" si="43"/>
        <v>-81</v>
      </c>
      <c r="U93" s="13" t="str">
        <f t="shared" ca="1" si="44"/>
        <v/>
      </c>
      <c r="V93" s="13" t="str">
        <f t="shared" ca="1" si="45"/>
        <v>0</v>
      </c>
      <c r="W93" s="13">
        <f t="shared" ca="1" si="46"/>
        <v>-81</v>
      </c>
      <c r="X93" s="14" t="str">
        <f t="shared" ca="1" si="47"/>
        <v>x²-81</v>
      </c>
      <c r="Y93" s="13">
        <f t="shared" ca="1" si="48"/>
        <v>-9</v>
      </c>
      <c r="Z93" s="13" t="str">
        <f t="shared" ca="1" si="49"/>
        <v>+9</v>
      </c>
      <c r="AA93" s="14" t="str">
        <f t="shared" ca="1" si="50"/>
        <v>-9 と +9 をたして 0</v>
      </c>
      <c r="AB93" s="14" t="str">
        <f t="shared" ca="1" si="51"/>
        <v>, かけて -81 だから</v>
      </c>
      <c r="AC93" s="14" t="str">
        <f t="shared" ca="1" si="52"/>
        <v>x²+0x-81</v>
      </c>
      <c r="AD93" s="14" t="str">
        <f t="shared" ca="1" si="53"/>
        <v>xの係数は0なので、</v>
      </c>
    </row>
    <row r="94" spans="1:30" ht="14.25">
      <c r="A94" s="13" t="str">
        <f ca="1">IF(P94&gt;0,"",COUNTIF(P$3:$P94,0))</f>
        <v/>
      </c>
      <c r="B94" s="13">
        <f t="shared" ca="1" si="33"/>
        <v>3</v>
      </c>
      <c r="C94" s="13" t="str">
        <f t="shared" ca="1" si="34"/>
        <v>-</v>
      </c>
      <c r="D94" s="13" t="str">
        <f t="shared" ca="1" si="54"/>
        <v>(x-3)</v>
      </c>
      <c r="E94" s="13">
        <f t="shared" ca="1" si="35"/>
        <v>5</v>
      </c>
      <c r="F94" s="13" t="str">
        <f t="shared" ca="1" si="36"/>
        <v>+</v>
      </c>
      <c r="G94" s="13" t="str">
        <f t="shared" ca="1" si="55"/>
        <v>(x+5)</v>
      </c>
      <c r="H94" s="13" t="str">
        <f t="shared" ca="1" si="56"/>
        <v>(x-3)(x+5)</v>
      </c>
      <c r="I94" s="13" t="str">
        <f t="shared" ca="1" si="57"/>
        <v>(x+5)(x-3)</v>
      </c>
      <c r="J94" s="13" t="str">
        <f t="shared" ca="1" si="37"/>
        <v/>
      </c>
      <c r="K94" s="13">
        <f t="shared" ca="1" si="58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59"/>
        <v>0</v>
      </c>
      <c r="O94" s="13">
        <f t="shared" ca="1" si="38"/>
        <v>1</v>
      </c>
      <c r="P94" s="13">
        <f t="shared" ca="1" si="39"/>
        <v>1</v>
      </c>
      <c r="Q94" s="13">
        <f t="shared" ca="1" si="40"/>
        <v>-3</v>
      </c>
      <c r="R94" s="13">
        <f t="shared" ca="1" si="41"/>
        <v>5</v>
      </c>
      <c r="S94" s="13">
        <f t="shared" ca="1" si="42"/>
        <v>2</v>
      </c>
      <c r="T94" s="13">
        <f t="shared" ca="1" si="43"/>
        <v>-15</v>
      </c>
      <c r="U94" s="13" t="str">
        <f t="shared" ca="1" si="44"/>
        <v>+2</v>
      </c>
      <c r="V94" s="13" t="str">
        <f t="shared" ca="1" si="45"/>
        <v>+2</v>
      </c>
      <c r="W94" s="13">
        <f t="shared" ca="1" si="46"/>
        <v>-15</v>
      </c>
      <c r="X94" s="14" t="str">
        <f t="shared" ca="1" si="47"/>
        <v>x²+2x-15</v>
      </c>
      <c r="Y94" s="13">
        <f t="shared" ca="1" si="48"/>
        <v>-3</v>
      </c>
      <c r="Z94" s="13" t="str">
        <f t="shared" ca="1" si="49"/>
        <v>+5</v>
      </c>
      <c r="AA94" s="14" t="str">
        <f t="shared" ca="1" si="50"/>
        <v>-3 と +5 をたして +2</v>
      </c>
      <c r="AB94" s="14" t="str">
        <f t="shared" ca="1" si="51"/>
        <v>, かけて -15 だから</v>
      </c>
      <c r="AC94" s="14" t="str">
        <f t="shared" ca="1" si="52"/>
        <v>x²+2x-15</v>
      </c>
      <c r="AD94" s="14" t="str">
        <f t="shared" ca="1" si="53"/>
        <v/>
      </c>
    </row>
    <row r="95" spans="1:30" ht="14.25">
      <c r="A95" s="13" t="str">
        <f ca="1">IF(P95&gt;0,"",COUNTIF(P$3:$P95,0))</f>
        <v/>
      </c>
      <c r="B95" s="13">
        <f t="shared" ca="1" si="33"/>
        <v>4</v>
      </c>
      <c r="C95" s="13" t="str">
        <f t="shared" ca="1" si="34"/>
        <v>-</v>
      </c>
      <c r="D95" s="13" t="str">
        <f t="shared" ca="1" si="54"/>
        <v>(x-4)</v>
      </c>
      <c r="E95" s="13">
        <f t="shared" ca="1" si="35"/>
        <v>5</v>
      </c>
      <c r="F95" s="13" t="str">
        <f t="shared" ca="1" si="36"/>
        <v>-</v>
      </c>
      <c r="G95" s="13" t="str">
        <f t="shared" ca="1" si="55"/>
        <v>(x-5)</v>
      </c>
      <c r="H95" s="13" t="str">
        <f t="shared" ca="1" si="56"/>
        <v>(x-4)(x-5)</v>
      </c>
      <c r="I95" s="13" t="str">
        <f t="shared" ca="1" si="57"/>
        <v>(x-5)(x-4)</v>
      </c>
      <c r="J95" s="13" t="str">
        <f t="shared" ca="1" si="37"/>
        <v/>
      </c>
      <c r="K95" s="13">
        <f t="shared" ca="1" si="58"/>
        <v>0</v>
      </c>
      <c r="L95" s="13">
        <f ca="1">COUNTIF($H$3:H95,H95)-1</f>
        <v>1</v>
      </c>
      <c r="M95" s="13">
        <f ca="1">COUNTIF($I$3:I95,H95)</f>
        <v>0</v>
      </c>
      <c r="N95" s="13">
        <f t="shared" ca="1" si="59"/>
        <v>0</v>
      </c>
      <c r="O95" s="13">
        <f t="shared" ca="1" si="38"/>
        <v>1</v>
      </c>
      <c r="P95" s="13">
        <f t="shared" ca="1" si="39"/>
        <v>2</v>
      </c>
      <c r="Q95" s="13">
        <f t="shared" ca="1" si="40"/>
        <v>-4</v>
      </c>
      <c r="R95" s="13">
        <f t="shared" ca="1" si="41"/>
        <v>-5</v>
      </c>
      <c r="S95" s="13">
        <f t="shared" ca="1" si="42"/>
        <v>-9</v>
      </c>
      <c r="T95" s="13">
        <f t="shared" ca="1" si="43"/>
        <v>20</v>
      </c>
      <c r="U95" s="13">
        <f t="shared" ca="1" si="44"/>
        <v>-9</v>
      </c>
      <c r="V95" s="13">
        <f t="shared" ca="1" si="45"/>
        <v>-9</v>
      </c>
      <c r="W95" s="13" t="str">
        <f t="shared" ca="1" si="46"/>
        <v>+20</v>
      </c>
      <c r="X95" s="14" t="str">
        <f t="shared" ca="1" si="47"/>
        <v>x²-9x+20</v>
      </c>
      <c r="Y95" s="13">
        <f t="shared" ca="1" si="48"/>
        <v>-4</v>
      </c>
      <c r="Z95" s="13">
        <f t="shared" ca="1" si="49"/>
        <v>-5</v>
      </c>
      <c r="AA95" s="14" t="str">
        <f t="shared" ca="1" si="50"/>
        <v>-4 と -5 をたして -9</v>
      </c>
      <c r="AB95" s="14" t="str">
        <f t="shared" ca="1" si="51"/>
        <v>, かけて +20 だから</v>
      </c>
      <c r="AC95" s="14" t="str">
        <f t="shared" ca="1" si="52"/>
        <v>x²-9x+20</v>
      </c>
      <c r="AD95" s="14" t="str">
        <f t="shared" ca="1" si="53"/>
        <v/>
      </c>
    </row>
    <row r="96" spans="1:30" ht="14.25">
      <c r="A96" s="13">
        <f ca="1">IF(P96&gt;0,"",COUNTIF(P$3:$P96,0))</f>
        <v>18</v>
      </c>
      <c r="B96" s="13">
        <f t="shared" ca="1" si="33"/>
        <v>3</v>
      </c>
      <c r="C96" s="13" t="str">
        <f t="shared" ca="1" si="34"/>
        <v>+</v>
      </c>
      <c r="D96" s="13" t="str">
        <f t="shared" ca="1" si="54"/>
        <v>(x+3)</v>
      </c>
      <c r="E96" s="13">
        <f t="shared" ca="1" si="35"/>
        <v>1</v>
      </c>
      <c r="F96" s="13" t="str">
        <f t="shared" ca="1" si="36"/>
        <v>+</v>
      </c>
      <c r="G96" s="13" t="str">
        <f t="shared" ca="1" si="55"/>
        <v>(x+1)</v>
      </c>
      <c r="H96" s="13" t="str">
        <f t="shared" ca="1" si="56"/>
        <v>(x+3)(x+1)</v>
      </c>
      <c r="I96" s="13" t="str">
        <f t="shared" ca="1" si="57"/>
        <v>(x+1)(x+3)</v>
      </c>
      <c r="J96" s="13" t="str">
        <f t="shared" ca="1" si="37"/>
        <v/>
      </c>
      <c r="K96" s="13">
        <f t="shared" ca="1" si="58"/>
        <v>0</v>
      </c>
      <c r="L96" s="13">
        <f ca="1">COUNTIF($H$3:H96,H96)-1</f>
        <v>0</v>
      </c>
      <c r="M96" s="13">
        <f ca="1">COUNTIF($I$3:I96,H96)</f>
        <v>0</v>
      </c>
      <c r="N96" s="13">
        <f t="shared" ca="1" si="59"/>
        <v>0</v>
      </c>
      <c r="O96" s="13">
        <f t="shared" ca="1" si="38"/>
        <v>0</v>
      </c>
      <c r="P96" s="13">
        <f t="shared" ca="1" si="39"/>
        <v>0</v>
      </c>
      <c r="Q96" s="13">
        <f t="shared" ca="1" si="40"/>
        <v>3</v>
      </c>
      <c r="R96" s="13">
        <f t="shared" ca="1" si="41"/>
        <v>1</v>
      </c>
      <c r="S96" s="13">
        <f t="shared" ca="1" si="42"/>
        <v>4</v>
      </c>
      <c r="T96" s="13">
        <f t="shared" ca="1" si="43"/>
        <v>3</v>
      </c>
      <c r="U96" s="13" t="str">
        <f t="shared" ca="1" si="44"/>
        <v>+4</v>
      </c>
      <c r="V96" s="13" t="str">
        <f t="shared" ca="1" si="45"/>
        <v>+4</v>
      </c>
      <c r="W96" s="13" t="str">
        <f t="shared" ca="1" si="46"/>
        <v>+3</v>
      </c>
      <c r="X96" s="14" t="str">
        <f t="shared" ca="1" si="47"/>
        <v>x²+4x+3</v>
      </c>
      <c r="Y96" s="13" t="str">
        <f t="shared" ca="1" si="48"/>
        <v>+3</v>
      </c>
      <c r="Z96" s="13" t="str">
        <f t="shared" ca="1" si="49"/>
        <v>+1</v>
      </c>
      <c r="AA96" s="14" t="str">
        <f t="shared" ca="1" si="50"/>
        <v>+3 と +1 をたして +4</v>
      </c>
      <c r="AB96" s="14" t="str">
        <f t="shared" ca="1" si="51"/>
        <v>, かけて +3 だから</v>
      </c>
      <c r="AC96" s="14" t="str">
        <f t="shared" ca="1" si="52"/>
        <v>x²+4x+3</v>
      </c>
      <c r="AD96" s="14" t="str">
        <f t="shared" ca="1" si="53"/>
        <v/>
      </c>
    </row>
    <row r="97" spans="1:30" ht="14.25">
      <c r="A97" s="13" t="str">
        <f ca="1">IF(P97&gt;0,"",COUNTIF(P$3:$P97,0))</f>
        <v/>
      </c>
      <c r="B97" s="13">
        <f t="shared" ca="1" si="33"/>
        <v>3</v>
      </c>
      <c r="C97" s="13" t="str">
        <f t="shared" ca="1" si="34"/>
        <v>-</v>
      </c>
      <c r="D97" s="13" t="str">
        <f t="shared" ca="1" si="54"/>
        <v>(x-3)</v>
      </c>
      <c r="E97" s="13">
        <f t="shared" ca="1" si="35"/>
        <v>7</v>
      </c>
      <c r="F97" s="13" t="str">
        <f t="shared" ca="1" si="36"/>
        <v>+</v>
      </c>
      <c r="G97" s="13" t="str">
        <f t="shared" ca="1" si="55"/>
        <v>(x+7)</v>
      </c>
      <c r="H97" s="13" t="str">
        <f t="shared" ca="1" si="56"/>
        <v>(x-3)(x+7)</v>
      </c>
      <c r="I97" s="13" t="str">
        <f t="shared" ca="1" si="57"/>
        <v>(x+7)(x-3)</v>
      </c>
      <c r="J97" s="13" t="str">
        <f t="shared" ca="1" si="37"/>
        <v/>
      </c>
      <c r="K97" s="13">
        <f t="shared" ca="1" si="58"/>
        <v>0</v>
      </c>
      <c r="L97" s="13">
        <f ca="1">COUNTIF($H$3:H97,H97)-1</f>
        <v>0</v>
      </c>
      <c r="M97" s="13">
        <f ca="1">COUNTIF($I$3:I97,H97)</f>
        <v>0</v>
      </c>
      <c r="N97" s="13">
        <f t="shared" ca="1" si="59"/>
        <v>0</v>
      </c>
      <c r="O97" s="13">
        <f t="shared" ca="1" si="38"/>
        <v>1</v>
      </c>
      <c r="P97" s="13">
        <f t="shared" ca="1" si="39"/>
        <v>1</v>
      </c>
      <c r="Q97" s="13">
        <f t="shared" ca="1" si="40"/>
        <v>-3</v>
      </c>
      <c r="R97" s="13">
        <f t="shared" ca="1" si="41"/>
        <v>7</v>
      </c>
      <c r="S97" s="13">
        <f t="shared" ca="1" si="42"/>
        <v>4</v>
      </c>
      <c r="T97" s="13">
        <f t="shared" ca="1" si="43"/>
        <v>-21</v>
      </c>
      <c r="U97" s="13" t="str">
        <f t="shared" ca="1" si="44"/>
        <v>+4</v>
      </c>
      <c r="V97" s="13" t="str">
        <f t="shared" ca="1" si="45"/>
        <v>+4</v>
      </c>
      <c r="W97" s="13">
        <f t="shared" ca="1" si="46"/>
        <v>-21</v>
      </c>
      <c r="X97" s="14" t="str">
        <f t="shared" ca="1" si="47"/>
        <v>x²+4x-21</v>
      </c>
      <c r="Y97" s="13">
        <f t="shared" ca="1" si="48"/>
        <v>-3</v>
      </c>
      <c r="Z97" s="13" t="str">
        <f t="shared" ca="1" si="49"/>
        <v>+7</v>
      </c>
      <c r="AA97" s="14" t="str">
        <f t="shared" ca="1" si="50"/>
        <v>-3 と +7 をたして +4</v>
      </c>
      <c r="AB97" s="14" t="str">
        <f t="shared" ca="1" si="51"/>
        <v>, かけて -21 だから</v>
      </c>
      <c r="AC97" s="14" t="str">
        <f t="shared" ca="1" si="52"/>
        <v>x²+4x-21</v>
      </c>
      <c r="AD97" s="14" t="str">
        <f t="shared" ca="1" si="53"/>
        <v/>
      </c>
    </row>
    <row r="98" spans="1:30" ht="14.25">
      <c r="A98" s="13" t="str">
        <f ca="1">IF(P98&gt;0,"",COUNTIF(P$3:$P98,0))</f>
        <v/>
      </c>
      <c r="B98" s="13">
        <f t="shared" ca="1" si="33"/>
        <v>1</v>
      </c>
      <c r="C98" s="13" t="str">
        <f t="shared" ca="1" si="34"/>
        <v>+</v>
      </c>
      <c r="D98" s="13" t="str">
        <f t="shared" ca="1" si="54"/>
        <v>(x+1)</v>
      </c>
      <c r="E98" s="13">
        <f t="shared" ca="1" si="35"/>
        <v>7</v>
      </c>
      <c r="F98" s="13" t="str">
        <f t="shared" ca="1" si="36"/>
        <v>-</v>
      </c>
      <c r="G98" s="13" t="str">
        <f t="shared" ca="1" si="55"/>
        <v>(x-7)</v>
      </c>
      <c r="H98" s="13" t="str">
        <f t="shared" ca="1" si="56"/>
        <v>(x+1)(x-7)</v>
      </c>
      <c r="I98" s="13" t="str">
        <f t="shared" ca="1" si="57"/>
        <v>(x-7)(x+1)</v>
      </c>
      <c r="J98" s="13" t="str">
        <f t="shared" ca="1" si="37"/>
        <v/>
      </c>
      <c r="K98" s="13">
        <f t="shared" ca="1" si="58"/>
        <v>0</v>
      </c>
      <c r="L98" s="13">
        <f ca="1">COUNTIF($H$3:H98,H98)-1</f>
        <v>0</v>
      </c>
      <c r="M98" s="13">
        <f ca="1">COUNTIF($I$3:I98,H98)</f>
        <v>0</v>
      </c>
      <c r="N98" s="13">
        <f t="shared" ca="1" si="59"/>
        <v>0</v>
      </c>
      <c r="O98" s="13">
        <f t="shared" ca="1" si="38"/>
        <v>1</v>
      </c>
      <c r="P98" s="13">
        <f t="shared" ca="1" si="39"/>
        <v>1</v>
      </c>
      <c r="Q98" s="13">
        <f t="shared" ca="1" si="40"/>
        <v>1</v>
      </c>
      <c r="R98" s="13">
        <f t="shared" ca="1" si="41"/>
        <v>-7</v>
      </c>
      <c r="S98" s="13">
        <f t="shared" ca="1" si="42"/>
        <v>-6</v>
      </c>
      <c r="T98" s="13">
        <f t="shared" ca="1" si="43"/>
        <v>-7</v>
      </c>
      <c r="U98" s="13">
        <f t="shared" ca="1" si="44"/>
        <v>-6</v>
      </c>
      <c r="V98" s="13">
        <f t="shared" ca="1" si="45"/>
        <v>-6</v>
      </c>
      <c r="W98" s="13">
        <f t="shared" ca="1" si="46"/>
        <v>-7</v>
      </c>
      <c r="X98" s="14" t="str">
        <f t="shared" ca="1" si="47"/>
        <v>x²-6x-7</v>
      </c>
      <c r="Y98" s="13" t="str">
        <f t="shared" ca="1" si="48"/>
        <v>+1</v>
      </c>
      <c r="Z98" s="13">
        <f t="shared" ca="1" si="49"/>
        <v>-7</v>
      </c>
      <c r="AA98" s="14" t="str">
        <f t="shared" ca="1" si="50"/>
        <v>+1 と -7 をたして -6</v>
      </c>
      <c r="AB98" s="14" t="str">
        <f t="shared" ca="1" si="51"/>
        <v>, かけて -7 だから</v>
      </c>
      <c r="AC98" s="14" t="str">
        <f t="shared" ca="1" si="52"/>
        <v>x²-6x-7</v>
      </c>
      <c r="AD98" s="14" t="str">
        <f t="shared" ca="1" si="53"/>
        <v/>
      </c>
    </row>
    <row r="99" spans="1:30" ht="14.25">
      <c r="A99" s="13" t="str">
        <f ca="1">IF(P99&gt;0,"",COUNTIF(P$3:$P99,0))</f>
        <v/>
      </c>
      <c r="B99" s="13">
        <f t="shared" ca="1" si="33"/>
        <v>6</v>
      </c>
      <c r="C99" s="13" t="str">
        <f t="shared" ca="1" si="34"/>
        <v>+</v>
      </c>
      <c r="D99" s="13" t="str">
        <f t="shared" ca="1" si="54"/>
        <v>(x+6)</v>
      </c>
      <c r="E99" s="13">
        <f t="shared" ca="1" si="35"/>
        <v>1</v>
      </c>
      <c r="F99" s="13" t="str">
        <f t="shared" ca="1" si="36"/>
        <v>-</v>
      </c>
      <c r="G99" s="13" t="str">
        <f t="shared" ca="1" si="55"/>
        <v>(x-1)</v>
      </c>
      <c r="H99" s="13" t="str">
        <f t="shared" ca="1" si="56"/>
        <v>(x+6)(x-1)</v>
      </c>
      <c r="I99" s="13" t="str">
        <f t="shared" ca="1" si="57"/>
        <v>(x-1)(x+6)</v>
      </c>
      <c r="J99" s="13" t="str">
        <f t="shared" ca="1" si="37"/>
        <v/>
      </c>
      <c r="K99" s="13">
        <f t="shared" ca="1" si="58"/>
        <v>0</v>
      </c>
      <c r="L99" s="13">
        <f ca="1">COUNTIF($H$3:H99,H99)-1</f>
        <v>0</v>
      </c>
      <c r="M99" s="13">
        <f ca="1">COUNTIF($I$3:I99,H99)</f>
        <v>0</v>
      </c>
      <c r="N99" s="13">
        <f t="shared" ca="1" si="59"/>
        <v>0</v>
      </c>
      <c r="O99" s="13">
        <f t="shared" ca="1" si="38"/>
        <v>1</v>
      </c>
      <c r="P99" s="13">
        <f t="shared" ca="1" si="39"/>
        <v>1</v>
      </c>
      <c r="Q99" s="13">
        <f t="shared" ca="1" si="40"/>
        <v>6</v>
      </c>
      <c r="R99" s="13">
        <f t="shared" ca="1" si="41"/>
        <v>-1</v>
      </c>
      <c r="S99" s="13">
        <f t="shared" ca="1" si="42"/>
        <v>5</v>
      </c>
      <c r="T99" s="13">
        <f t="shared" ca="1" si="43"/>
        <v>-6</v>
      </c>
      <c r="U99" s="13" t="str">
        <f t="shared" ca="1" si="44"/>
        <v>+5</v>
      </c>
      <c r="V99" s="13" t="str">
        <f t="shared" ca="1" si="45"/>
        <v>+5</v>
      </c>
      <c r="W99" s="13">
        <f t="shared" ca="1" si="46"/>
        <v>-6</v>
      </c>
      <c r="X99" s="14" t="str">
        <f t="shared" ca="1" si="47"/>
        <v>x²+5x-6</v>
      </c>
      <c r="Y99" s="13" t="str">
        <f t="shared" ca="1" si="48"/>
        <v>+6</v>
      </c>
      <c r="Z99" s="13">
        <f t="shared" ca="1" si="49"/>
        <v>-1</v>
      </c>
      <c r="AA99" s="14" t="str">
        <f t="shared" ca="1" si="50"/>
        <v>+6 と -1 をたして +5</v>
      </c>
      <c r="AB99" s="14" t="str">
        <f t="shared" ca="1" si="51"/>
        <v>, かけて -6 だから</v>
      </c>
      <c r="AC99" s="14" t="str">
        <f t="shared" ca="1" si="52"/>
        <v>x²+5x-6</v>
      </c>
      <c r="AD99" s="14" t="str">
        <f t="shared" ca="1" si="53"/>
        <v/>
      </c>
    </row>
    <row r="100" spans="1:30" ht="14.25">
      <c r="A100" s="13" t="str">
        <f ca="1">IF(P100&gt;0,"",COUNTIF(P$3:$P100,0))</f>
        <v/>
      </c>
      <c r="B100" s="13">
        <f t="shared" ca="1" si="33"/>
        <v>2</v>
      </c>
      <c r="C100" s="13" t="str">
        <f t="shared" ca="1" si="34"/>
        <v>-</v>
      </c>
      <c r="D100" s="13" t="str">
        <f t="shared" ca="1" si="54"/>
        <v>(x-2)</v>
      </c>
      <c r="E100" s="13">
        <f t="shared" ca="1" si="35"/>
        <v>2</v>
      </c>
      <c r="F100" s="13" t="str">
        <f t="shared" ca="1" si="36"/>
        <v>-</v>
      </c>
      <c r="G100" s="13" t="str">
        <f t="shared" ca="1" si="55"/>
        <v>(x-2)</v>
      </c>
      <c r="H100" s="13" t="str">
        <f t="shared" ca="1" si="56"/>
        <v>(x-2)(x-2)</v>
      </c>
      <c r="I100" s="13" t="str">
        <f t="shared" ca="1" si="57"/>
        <v>(x-2)(x-2)</v>
      </c>
      <c r="J100" s="13" t="str">
        <f t="shared" ca="1" si="37"/>
        <v>(x-2)²</v>
      </c>
      <c r="K100" s="13">
        <f t="shared" ca="1" si="58"/>
        <v>1</v>
      </c>
      <c r="L100" s="13">
        <f ca="1">COUNTIF($H$3:H100,H100)-1</f>
        <v>1</v>
      </c>
      <c r="M100" s="13">
        <f ca="1">COUNTIF($I$3:I100,H100)</f>
        <v>2</v>
      </c>
      <c r="N100" s="13">
        <f t="shared" ca="1" si="59"/>
        <v>0</v>
      </c>
      <c r="O100" s="13">
        <f t="shared" ca="1" si="38"/>
        <v>1</v>
      </c>
      <c r="P100" s="13">
        <f t="shared" ca="1" si="39"/>
        <v>5</v>
      </c>
      <c r="Q100" s="13">
        <f t="shared" ca="1" si="40"/>
        <v>-2</v>
      </c>
      <c r="R100" s="13">
        <f t="shared" ca="1" si="41"/>
        <v>-2</v>
      </c>
      <c r="S100" s="13">
        <f t="shared" ca="1" si="42"/>
        <v>-4</v>
      </c>
      <c r="T100" s="13">
        <f t="shared" ca="1" si="43"/>
        <v>4</v>
      </c>
      <c r="U100" s="13">
        <f t="shared" ca="1" si="44"/>
        <v>-4</v>
      </c>
      <c r="V100" s="13">
        <f t="shared" ca="1" si="45"/>
        <v>-4</v>
      </c>
      <c r="W100" s="13" t="str">
        <f t="shared" ca="1" si="46"/>
        <v>+4</v>
      </c>
      <c r="X100" s="14" t="str">
        <f t="shared" ca="1" si="47"/>
        <v>x²-4x+4</v>
      </c>
      <c r="Y100" s="13">
        <f t="shared" ca="1" si="48"/>
        <v>-2</v>
      </c>
      <c r="Z100" s="13">
        <f t="shared" ca="1" si="49"/>
        <v>-2</v>
      </c>
      <c r="AA100" s="14" t="str">
        <f t="shared" ca="1" si="50"/>
        <v>-2 と -2 をたして -4</v>
      </c>
      <c r="AB100" s="14" t="str">
        <f t="shared" ca="1" si="51"/>
        <v>, かけて +4 だから</v>
      </c>
      <c r="AC100" s="14" t="str">
        <f t="shared" ca="1" si="52"/>
        <v>x²-4x+4</v>
      </c>
      <c r="AD100" s="14" t="str">
        <f t="shared" ca="1" si="53"/>
        <v/>
      </c>
    </row>
    <row r="101" spans="1:30" ht="14.25">
      <c r="A101" s="13" t="str">
        <f ca="1">IF(P101&gt;0,"",COUNTIF(P$3:$P101,0))</f>
        <v/>
      </c>
      <c r="B101" s="13">
        <f t="shared" ca="1" si="33"/>
        <v>4</v>
      </c>
      <c r="C101" s="13" t="str">
        <f t="shared" ca="1" si="34"/>
        <v>+</v>
      </c>
      <c r="D101" s="13" t="str">
        <f t="shared" ca="1" si="54"/>
        <v>(x+4)</v>
      </c>
      <c r="E101" s="13">
        <f t="shared" ca="1" si="35"/>
        <v>8</v>
      </c>
      <c r="F101" s="13" t="str">
        <f t="shared" ca="1" si="36"/>
        <v>-</v>
      </c>
      <c r="G101" s="13" t="str">
        <f t="shared" ca="1" si="55"/>
        <v>(x-8)</v>
      </c>
      <c r="H101" s="13" t="str">
        <f t="shared" ca="1" si="56"/>
        <v>(x+4)(x-8)</v>
      </c>
      <c r="I101" s="13" t="str">
        <f t="shared" ca="1" si="57"/>
        <v>(x-8)(x+4)</v>
      </c>
      <c r="J101" s="13" t="str">
        <f t="shared" ca="1" si="37"/>
        <v/>
      </c>
      <c r="K101" s="13">
        <f t="shared" ca="1" si="58"/>
        <v>0</v>
      </c>
      <c r="L101" s="13">
        <f ca="1">COUNTIF($H$3:H101,H101)-1</f>
        <v>0</v>
      </c>
      <c r="M101" s="13">
        <f ca="1">COUNTIF($I$3:I101,H101)</f>
        <v>1</v>
      </c>
      <c r="N101" s="13">
        <f t="shared" ca="1" si="59"/>
        <v>0</v>
      </c>
      <c r="O101" s="13">
        <f t="shared" ca="1" si="38"/>
        <v>1</v>
      </c>
      <c r="P101" s="13">
        <f t="shared" ca="1" si="39"/>
        <v>2</v>
      </c>
      <c r="Q101" s="13">
        <f t="shared" ca="1" si="40"/>
        <v>4</v>
      </c>
      <c r="R101" s="13">
        <f t="shared" ca="1" si="41"/>
        <v>-8</v>
      </c>
      <c r="S101" s="13">
        <f t="shared" ca="1" si="42"/>
        <v>-4</v>
      </c>
      <c r="T101" s="13">
        <f t="shared" ca="1" si="43"/>
        <v>-32</v>
      </c>
      <c r="U101" s="13">
        <f t="shared" ca="1" si="44"/>
        <v>-4</v>
      </c>
      <c r="V101" s="13">
        <f t="shared" ca="1" si="45"/>
        <v>-4</v>
      </c>
      <c r="W101" s="13">
        <f t="shared" ca="1" si="46"/>
        <v>-32</v>
      </c>
      <c r="X101" s="14" t="str">
        <f t="shared" ca="1" si="47"/>
        <v>x²-4x-32</v>
      </c>
      <c r="Y101" s="13" t="str">
        <f t="shared" ca="1" si="48"/>
        <v>+4</v>
      </c>
      <c r="Z101" s="13">
        <f t="shared" ca="1" si="49"/>
        <v>-8</v>
      </c>
      <c r="AA101" s="14" t="str">
        <f t="shared" ca="1" si="50"/>
        <v>+4 と -8 をたして -4</v>
      </c>
      <c r="AB101" s="14" t="str">
        <f t="shared" ca="1" si="51"/>
        <v>, かけて -32 だから</v>
      </c>
      <c r="AC101" s="14" t="str">
        <f t="shared" ca="1" si="52"/>
        <v>x²-4x-32</v>
      </c>
      <c r="AD101" s="14" t="str">
        <f t="shared" ca="1" si="53"/>
        <v/>
      </c>
    </row>
    <row r="102" spans="1:30" ht="14.25">
      <c r="A102" s="13" t="str">
        <f ca="1">IF(P102&gt;0,"",COUNTIF(P$3:$P102,0))</f>
        <v/>
      </c>
      <c r="B102" s="13">
        <f t="shared" ca="1" si="33"/>
        <v>1</v>
      </c>
      <c r="C102" s="13" t="str">
        <f t="shared" ca="1" si="34"/>
        <v>-</v>
      </c>
      <c r="D102" s="13" t="str">
        <f t="shared" ca="1" si="54"/>
        <v>(x-1)</v>
      </c>
      <c r="E102" s="13">
        <f t="shared" ca="1" si="35"/>
        <v>2</v>
      </c>
      <c r="F102" s="13" t="str">
        <f t="shared" ca="1" si="36"/>
        <v>-</v>
      </c>
      <c r="G102" s="13" t="str">
        <f t="shared" ca="1" si="55"/>
        <v>(x-2)</v>
      </c>
      <c r="H102" s="13" t="str">
        <f t="shared" ca="1" si="56"/>
        <v>(x-1)(x-2)</v>
      </c>
      <c r="I102" s="13" t="str">
        <f t="shared" ca="1" si="57"/>
        <v>(x-2)(x-1)</v>
      </c>
      <c r="J102" s="13" t="str">
        <f t="shared" ca="1" si="37"/>
        <v/>
      </c>
      <c r="K102" s="13">
        <f t="shared" ca="1" si="58"/>
        <v>0</v>
      </c>
      <c r="L102" s="13">
        <f ca="1">COUNTIF($H$3:H102,H102)-1</f>
        <v>1</v>
      </c>
      <c r="M102" s="13">
        <f ca="1">COUNTIF($I$3:I102,H102)</f>
        <v>0</v>
      </c>
      <c r="N102" s="13">
        <f t="shared" ca="1" si="59"/>
        <v>0</v>
      </c>
      <c r="O102" s="13">
        <f t="shared" ca="1" si="38"/>
        <v>1</v>
      </c>
      <c r="P102" s="13">
        <f t="shared" ca="1" si="39"/>
        <v>2</v>
      </c>
      <c r="Q102" s="13">
        <f t="shared" ca="1" si="40"/>
        <v>-1</v>
      </c>
      <c r="R102" s="13">
        <f t="shared" ca="1" si="41"/>
        <v>-2</v>
      </c>
      <c r="S102" s="13">
        <f t="shared" ca="1" si="42"/>
        <v>-3</v>
      </c>
      <c r="T102" s="13">
        <f t="shared" ca="1" si="43"/>
        <v>2</v>
      </c>
      <c r="U102" s="13">
        <f t="shared" ca="1" si="44"/>
        <v>-3</v>
      </c>
      <c r="V102" s="13">
        <f t="shared" ca="1" si="45"/>
        <v>-3</v>
      </c>
      <c r="W102" s="13" t="str">
        <f t="shared" ca="1" si="46"/>
        <v>+2</v>
      </c>
      <c r="X102" s="14" t="str">
        <f t="shared" ca="1" si="47"/>
        <v>x²-3x+2</v>
      </c>
      <c r="Y102" s="13">
        <f t="shared" ca="1" si="48"/>
        <v>-1</v>
      </c>
      <c r="Z102" s="13">
        <f t="shared" ca="1" si="49"/>
        <v>-2</v>
      </c>
      <c r="AA102" s="14" t="str">
        <f t="shared" ca="1" si="50"/>
        <v>-1 と -2 をたして -3</v>
      </c>
      <c r="AB102" s="14" t="str">
        <f t="shared" ca="1" si="51"/>
        <v>, かけて +2 だから</v>
      </c>
      <c r="AC102" s="14" t="str">
        <f t="shared" ca="1" si="52"/>
        <v>x²-3x+2</v>
      </c>
      <c r="AD102" s="14" t="str">
        <f t="shared" ca="1" si="53"/>
        <v/>
      </c>
    </row>
    <row r="103" spans="1:30" ht="14.25">
      <c r="A103" s="13">
        <f ca="1">IF(P103&gt;0,"",COUNTIF(P$3:$P103,0))</f>
        <v>19</v>
      </c>
      <c r="B103" s="13">
        <f t="shared" ca="1" si="33"/>
        <v>8</v>
      </c>
      <c r="C103" s="13" t="str">
        <f t="shared" ca="1" si="34"/>
        <v>+</v>
      </c>
      <c r="D103" s="13" t="str">
        <f t="shared" ca="1" si="54"/>
        <v>(x+8)</v>
      </c>
      <c r="E103" s="13">
        <f t="shared" ca="1" si="35"/>
        <v>9</v>
      </c>
      <c r="F103" s="13" t="str">
        <f t="shared" ca="1" si="36"/>
        <v>+</v>
      </c>
      <c r="G103" s="13" t="str">
        <f t="shared" ca="1" si="55"/>
        <v>(x+9)</v>
      </c>
      <c r="H103" s="13" t="str">
        <f t="shared" ca="1" si="56"/>
        <v>(x+8)(x+9)</v>
      </c>
      <c r="I103" s="13" t="str">
        <f t="shared" ca="1" si="57"/>
        <v>(x+9)(x+8)</v>
      </c>
      <c r="J103" s="13" t="str">
        <f t="shared" ca="1" si="37"/>
        <v/>
      </c>
      <c r="K103" s="13">
        <f t="shared" ca="1" si="58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59"/>
        <v>0</v>
      </c>
      <c r="O103" s="13">
        <f t="shared" ca="1" si="38"/>
        <v>0</v>
      </c>
      <c r="P103" s="13">
        <f t="shared" ca="1" si="39"/>
        <v>0</v>
      </c>
      <c r="Q103" s="13">
        <f t="shared" ca="1" si="40"/>
        <v>8</v>
      </c>
      <c r="R103" s="13">
        <f t="shared" ca="1" si="41"/>
        <v>9</v>
      </c>
      <c r="S103" s="13">
        <f t="shared" ca="1" si="42"/>
        <v>17</v>
      </c>
      <c r="T103" s="13">
        <f t="shared" ca="1" si="43"/>
        <v>72</v>
      </c>
      <c r="U103" s="13" t="str">
        <f t="shared" ca="1" si="44"/>
        <v>+17</v>
      </c>
      <c r="V103" s="13" t="str">
        <f t="shared" ca="1" si="45"/>
        <v>+17</v>
      </c>
      <c r="W103" s="13" t="str">
        <f t="shared" ca="1" si="46"/>
        <v>+72</v>
      </c>
      <c r="X103" s="14" t="str">
        <f t="shared" ca="1" si="47"/>
        <v>x²+17x+72</v>
      </c>
      <c r="Y103" s="13" t="str">
        <f t="shared" ca="1" si="48"/>
        <v>+8</v>
      </c>
      <c r="Z103" s="13" t="str">
        <f t="shared" ca="1" si="49"/>
        <v>+9</v>
      </c>
      <c r="AA103" s="14" t="str">
        <f t="shared" ca="1" si="50"/>
        <v>+8 と +9 をたして +17</v>
      </c>
      <c r="AB103" s="14" t="str">
        <f t="shared" ca="1" si="51"/>
        <v>, かけて +72 だから</v>
      </c>
      <c r="AC103" s="14" t="str">
        <f t="shared" ca="1" si="52"/>
        <v>x²+17x+72</v>
      </c>
      <c r="AD103" s="14" t="str">
        <f t="shared" ca="1" si="53"/>
        <v/>
      </c>
    </row>
    <row r="104" spans="1:30" ht="14.25">
      <c r="A104" s="13" t="str">
        <f ca="1">IF(P104&gt;0,"",COUNTIF(P$3:$P104,0))</f>
        <v/>
      </c>
      <c r="B104" s="13">
        <f t="shared" ca="1" si="33"/>
        <v>7</v>
      </c>
      <c r="C104" s="13" t="str">
        <f t="shared" ca="1" si="34"/>
        <v>-</v>
      </c>
      <c r="D104" s="13" t="str">
        <f t="shared" ca="1" si="54"/>
        <v>(x-7)</v>
      </c>
      <c r="E104" s="13">
        <f t="shared" ca="1" si="35"/>
        <v>7</v>
      </c>
      <c r="F104" s="13" t="str">
        <f t="shared" ca="1" si="36"/>
        <v>-</v>
      </c>
      <c r="G104" s="13" t="str">
        <f t="shared" ca="1" si="55"/>
        <v>(x-7)</v>
      </c>
      <c r="H104" s="13" t="str">
        <f t="shared" ca="1" si="56"/>
        <v>(x-7)(x-7)</v>
      </c>
      <c r="I104" s="13" t="str">
        <f t="shared" ca="1" si="57"/>
        <v>(x-7)(x-7)</v>
      </c>
      <c r="J104" s="13" t="str">
        <f t="shared" ca="1" si="37"/>
        <v>(x-7)²</v>
      </c>
      <c r="K104" s="13">
        <f t="shared" ca="1" si="58"/>
        <v>1</v>
      </c>
      <c r="L104" s="13">
        <f ca="1">COUNTIF($H$3:H104,H104)-1</f>
        <v>1</v>
      </c>
      <c r="M104" s="13">
        <f ca="1">COUNTIF($I$3:I104,H104)</f>
        <v>2</v>
      </c>
      <c r="N104" s="13">
        <f t="shared" ca="1" si="59"/>
        <v>0</v>
      </c>
      <c r="O104" s="13">
        <f t="shared" ca="1" si="38"/>
        <v>1</v>
      </c>
      <c r="P104" s="13">
        <f t="shared" ca="1" si="39"/>
        <v>5</v>
      </c>
      <c r="Q104" s="13">
        <f t="shared" ca="1" si="40"/>
        <v>-7</v>
      </c>
      <c r="R104" s="13">
        <f t="shared" ca="1" si="41"/>
        <v>-7</v>
      </c>
      <c r="S104" s="13">
        <f t="shared" ca="1" si="42"/>
        <v>-14</v>
      </c>
      <c r="T104" s="13">
        <f t="shared" ca="1" si="43"/>
        <v>49</v>
      </c>
      <c r="U104" s="13">
        <f t="shared" ca="1" si="44"/>
        <v>-14</v>
      </c>
      <c r="V104" s="13">
        <f t="shared" ca="1" si="45"/>
        <v>-14</v>
      </c>
      <c r="W104" s="13" t="str">
        <f t="shared" ca="1" si="46"/>
        <v>+49</v>
      </c>
      <c r="X104" s="14" t="str">
        <f t="shared" ca="1" si="47"/>
        <v>x²-14x+49</v>
      </c>
      <c r="Y104" s="13">
        <f t="shared" ca="1" si="48"/>
        <v>-7</v>
      </c>
      <c r="Z104" s="13">
        <f t="shared" ca="1" si="49"/>
        <v>-7</v>
      </c>
      <c r="AA104" s="14" t="str">
        <f t="shared" ca="1" si="50"/>
        <v>-7 と -7 をたして -14</v>
      </c>
      <c r="AB104" s="14" t="str">
        <f t="shared" ca="1" si="51"/>
        <v>, かけて +49 だから</v>
      </c>
      <c r="AC104" s="14" t="str">
        <f t="shared" ca="1" si="52"/>
        <v>x²-14x+49</v>
      </c>
      <c r="AD104" s="14" t="str">
        <f t="shared" ca="1" si="53"/>
        <v/>
      </c>
    </row>
    <row r="105" spans="1:30" ht="14.25">
      <c r="A105" s="13" t="str">
        <f ca="1">IF(P105&gt;0,"",COUNTIF(P$3:$P105,0))</f>
        <v/>
      </c>
      <c r="B105" s="13">
        <f t="shared" ca="1" si="33"/>
        <v>5</v>
      </c>
      <c r="C105" s="13" t="str">
        <f t="shared" ca="1" si="34"/>
        <v>+</v>
      </c>
      <c r="D105" s="13" t="str">
        <f t="shared" ca="1" si="54"/>
        <v>(x+5)</v>
      </c>
      <c r="E105" s="13">
        <f t="shared" ca="1" si="35"/>
        <v>7</v>
      </c>
      <c r="F105" s="13" t="str">
        <f t="shared" ca="1" si="36"/>
        <v>-</v>
      </c>
      <c r="G105" s="13" t="str">
        <f t="shared" ca="1" si="55"/>
        <v>(x-7)</v>
      </c>
      <c r="H105" s="13" t="str">
        <f t="shared" ca="1" si="56"/>
        <v>(x+5)(x-7)</v>
      </c>
      <c r="I105" s="13" t="str">
        <f t="shared" ca="1" si="57"/>
        <v>(x-7)(x+5)</v>
      </c>
      <c r="J105" s="13" t="str">
        <f t="shared" ca="1" si="37"/>
        <v/>
      </c>
      <c r="K105" s="13">
        <f t="shared" ca="1" si="58"/>
        <v>0</v>
      </c>
      <c r="L105" s="13">
        <f ca="1">COUNTIF($H$3:H105,H105)-1</f>
        <v>0</v>
      </c>
      <c r="M105" s="13">
        <f ca="1">COUNTIF($I$3:I105,H105)</f>
        <v>0</v>
      </c>
      <c r="N105" s="13">
        <f t="shared" ca="1" si="59"/>
        <v>0</v>
      </c>
      <c r="O105" s="13">
        <f t="shared" ca="1" si="38"/>
        <v>1</v>
      </c>
      <c r="P105" s="13">
        <f t="shared" ca="1" si="39"/>
        <v>1</v>
      </c>
      <c r="Q105" s="13">
        <f t="shared" ca="1" si="40"/>
        <v>5</v>
      </c>
      <c r="R105" s="13">
        <f t="shared" ca="1" si="41"/>
        <v>-7</v>
      </c>
      <c r="S105" s="13">
        <f t="shared" ca="1" si="42"/>
        <v>-2</v>
      </c>
      <c r="T105" s="13">
        <f t="shared" ca="1" si="43"/>
        <v>-35</v>
      </c>
      <c r="U105" s="13">
        <f t="shared" ca="1" si="44"/>
        <v>-2</v>
      </c>
      <c r="V105" s="13">
        <f t="shared" ca="1" si="45"/>
        <v>-2</v>
      </c>
      <c r="W105" s="13">
        <f t="shared" ca="1" si="46"/>
        <v>-35</v>
      </c>
      <c r="X105" s="14" t="str">
        <f t="shared" ca="1" si="47"/>
        <v>x²-2x-35</v>
      </c>
      <c r="Y105" s="13" t="str">
        <f t="shared" ca="1" si="48"/>
        <v>+5</v>
      </c>
      <c r="Z105" s="13">
        <f t="shared" ca="1" si="49"/>
        <v>-7</v>
      </c>
      <c r="AA105" s="14" t="str">
        <f t="shared" ca="1" si="50"/>
        <v>+5 と -7 をたして -2</v>
      </c>
      <c r="AB105" s="14" t="str">
        <f t="shared" ca="1" si="51"/>
        <v>, かけて -35 だから</v>
      </c>
      <c r="AC105" s="14" t="str">
        <f t="shared" ca="1" si="52"/>
        <v>x²-2x-35</v>
      </c>
      <c r="AD105" s="14" t="str">
        <f t="shared" ca="1" si="53"/>
        <v/>
      </c>
    </row>
    <row r="106" spans="1:30" ht="14.25">
      <c r="A106" s="13" t="str">
        <f ca="1">IF(P106&gt;0,"",COUNTIF(P$3:$P106,0))</f>
        <v/>
      </c>
      <c r="B106" s="13">
        <f t="shared" ca="1" si="33"/>
        <v>1</v>
      </c>
      <c r="C106" s="13" t="str">
        <f t="shared" ca="1" si="34"/>
        <v>+</v>
      </c>
      <c r="D106" s="13" t="str">
        <f t="shared" ca="1" si="54"/>
        <v>(x+1)</v>
      </c>
      <c r="E106" s="13">
        <f t="shared" ca="1" si="35"/>
        <v>2</v>
      </c>
      <c r="F106" s="13" t="str">
        <f t="shared" ca="1" si="36"/>
        <v>-</v>
      </c>
      <c r="G106" s="13" t="str">
        <f t="shared" ca="1" si="55"/>
        <v>(x-2)</v>
      </c>
      <c r="H106" s="13" t="str">
        <f t="shared" ca="1" si="56"/>
        <v>(x+1)(x-2)</v>
      </c>
      <c r="I106" s="13" t="str">
        <f t="shared" ca="1" si="57"/>
        <v>(x-2)(x+1)</v>
      </c>
      <c r="J106" s="13" t="str">
        <f t="shared" ca="1" si="37"/>
        <v/>
      </c>
      <c r="K106" s="13">
        <f t="shared" ca="1" si="58"/>
        <v>0</v>
      </c>
      <c r="L106" s="13">
        <f ca="1">COUNTIF($H$3:H106,H106)-1</f>
        <v>1</v>
      </c>
      <c r="M106" s="13">
        <f ca="1">COUNTIF($I$3:I106,H106)</f>
        <v>0</v>
      </c>
      <c r="N106" s="13">
        <f t="shared" ca="1" si="59"/>
        <v>0</v>
      </c>
      <c r="O106" s="13">
        <f t="shared" ca="1" si="38"/>
        <v>1</v>
      </c>
      <c r="P106" s="13">
        <f t="shared" ca="1" si="39"/>
        <v>2</v>
      </c>
      <c r="Q106" s="13">
        <f t="shared" ca="1" si="40"/>
        <v>1</v>
      </c>
      <c r="R106" s="13">
        <f t="shared" ca="1" si="41"/>
        <v>-2</v>
      </c>
      <c r="S106" s="13">
        <f t="shared" ca="1" si="42"/>
        <v>-1</v>
      </c>
      <c r="T106" s="13">
        <f t="shared" ca="1" si="43"/>
        <v>-2</v>
      </c>
      <c r="U106" s="13" t="str">
        <f t="shared" ca="1" si="44"/>
        <v>-</v>
      </c>
      <c r="V106" s="13" t="str">
        <f t="shared" ca="1" si="45"/>
        <v>-1</v>
      </c>
      <c r="W106" s="13">
        <f t="shared" ca="1" si="46"/>
        <v>-2</v>
      </c>
      <c r="X106" s="14" t="str">
        <f t="shared" ca="1" si="47"/>
        <v>x²-x-2</v>
      </c>
      <c r="Y106" s="13" t="str">
        <f t="shared" ca="1" si="48"/>
        <v>+1</v>
      </c>
      <c r="Z106" s="13">
        <f t="shared" ca="1" si="49"/>
        <v>-2</v>
      </c>
      <c r="AA106" s="14" t="str">
        <f t="shared" ca="1" si="50"/>
        <v>+1 と -2 をたして -1</v>
      </c>
      <c r="AB106" s="14" t="str">
        <f t="shared" ca="1" si="51"/>
        <v>, かけて -2 だから</v>
      </c>
      <c r="AC106" s="14" t="str">
        <f t="shared" ca="1" si="52"/>
        <v>x²-1x-2</v>
      </c>
      <c r="AD106" s="14" t="str">
        <f t="shared" ca="1" si="53"/>
        <v>xの係数の-1の1は省略して、</v>
      </c>
    </row>
    <row r="107" spans="1:30" ht="14.25">
      <c r="A107" s="13" t="str">
        <f ca="1">IF(P107&gt;0,"",COUNTIF(P$3:$P107,0))</f>
        <v/>
      </c>
      <c r="B107" s="13">
        <f t="shared" ca="1" si="33"/>
        <v>8</v>
      </c>
      <c r="C107" s="13" t="str">
        <f t="shared" ca="1" si="34"/>
        <v>+</v>
      </c>
      <c r="D107" s="13" t="str">
        <f t="shared" ca="1" si="54"/>
        <v>(x+8)</v>
      </c>
      <c r="E107" s="13">
        <f t="shared" ca="1" si="35"/>
        <v>5</v>
      </c>
      <c r="F107" s="13" t="str">
        <f t="shared" ca="1" si="36"/>
        <v>-</v>
      </c>
      <c r="G107" s="13" t="str">
        <f t="shared" ca="1" si="55"/>
        <v>(x-5)</v>
      </c>
      <c r="H107" s="13" t="str">
        <f t="shared" ca="1" si="56"/>
        <v>(x+8)(x-5)</v>
      </c>
      <c r="I107" s="13" t="str">
        <f t="shared" ca="1" si="57"/>
        <v>(x-5)(x+8)</v>
      </c>
      <c r="J107" s="13" t="str">
        <f t="shared" ca="1" si="37"/>
        <v/>
      </c>
      <c r="K107" s="13">
        <f t="shared" ca="1" si="58"/>
        <v>0</v>
      </c>
      <c r="L107" s="13">
        <f ca="1">COUNTIF($H$3:H107,H107)-1</f>
        <v>0</v>
      </c>
      <c r="M107" s="13">
        <f ca="1">COUNTIF($I$3:I107,H107)</f>
        <v>1</v>
      </c>
      <c r="N107" s="13">
        <f t="shared" ca="1" si="59"/>
        <v>0</v>
      </c>
      <c r="O107" s="13">
        <f t="shared" ca="1" si="38"/>
        <v>1</v>
      </c>
      <c r="P107" s="13">
        <f t="shared" ca="1" si="39"/>
        <v>2</v>
      </c>
      <c r="Q107" s="13">
        <f t="shared" ca="1" si="40"/>
        <v>8</v>
      </c>
      <c r="R107" s="13">
        <f t="shared" ca="1" si="41"/>
        <v>-5</v>
      </c>
      <c r="S107" s="13">
        <f t="shared" ca="1" si="42"/>
        <v>3</v>
      </c>
      <c r="T107" s="13">
        <f t="shared" ca="1" si="43"/>
        <v>-40</v>
      </c>
      <c r="U107" s="13" t="str">
        <f t="shared" ca="1" si="44"/>
        <v>+3</v>
      </c>
      <c r="V107" s="13" t="str">
        <f t="shared" ca="1" si="45"/>
        <v>+3</v>
      </c>
      <c r="W107" s="13">
        <f t="shared" ca="1" si="46"/>
        <v>-40</v>
      </c>
      <c r="X107" s="14" t="str">
        <f t="shared" ca="1" si="47"/>
        <v>x²+3x-40</v>
      </c>
      <c r="Y107" s="13" t="str">
        <f t="shared" ca="1" si="48"/>
        <v>+8</v>
      </c>
      <c r="Z107" s="13">
        <f t="shared" ca="1" si="49"/>
        <v>-5</v>
      </c>
      <c r="AA107" s="14" t="str">
        <f t="shared" ca="1" si="50"/>
        <v>+8 と -5 をたして +3</v>
      </c>
      <c r="AB107" s="14" t="str">
        <f t="shared" ca="1" si="51"/>
        <v>, かけて -40 だから</v>
      </c>
      <c r="AC107" s="14" t="str">
        <f t="shared" ca="1" si="52"/>
        <v>x²+3x-40</v>
      </c>
      <c r="AD107" s="14" t="str">
        <f t="shared" ca="1" si="53"/>
        <v/>
      </c>
    </row>
    <row r="108" spans="1:30" ht="14.25">
      <c r="A108" s="13" t="str">
        <f ca="1">IF(P108&gt;0,"",COUNTIF(P$3:$P108,0))</f>
        <v/>
      </c>
      <c r="B108" s="13">
        <f t="shared" ca="1" si="33"/>
        <v>6</v>
      </c>
      <c r="C108" s="13" t="str">
        <f t="shared" ca="1" si="34"/>
        <v>+</v>
      </c>
      <c r="D108" s="13" t="str">
        <f t="shared" ca="1" si="54"/>
        <v>(x+6)</v>
      </c>
      <c r="E108" s="13">
        <f t="shared" ca="1" si="35"/>
        <v>6</v>
      </c>
      <c r="F108" s="13" t="str">
        <f t="shared" ca="1" si="36"/>
        <v>+</v>
      </c>
      <c r="G108" s="13" t="str">
        <f t="shared" ca="1" si="55"/>
        <v>(x+6)</v>
      </c>
      <c r="H108" s="13" t="str">
        <f t="shared" ca="1" si="56"/>
        <v>(x+6)(x+6)</v>
      </c>
      <c r="I108" s="13" t="str">
        <f t="shared" ca="1" si="57"/>
        <v>(x+6)(x+6)</v>
      </c>
      <c r="J108" s="13" t="str">
        <f t="shared" ca="1" si="37"/>
        <v>(x+6)²</v>
      </c>
      <c r="K108" s="13">
        <f t="shared" ca="1" si="58"/>
        <v>1</v>
      </c>
      <c r="L108" s="13">
        <f ca="1">COUNTIF($H$3:H108,H108)-1</f>
        <v>0</v>
      </c>
      <c r="M108" s="13">
        <f ca="1">COUNTIF($I$3:I108,H108)</f>
        <v>1</v>
      </c>
      <c r="N108" s="13">
        <f t="shared" ca="1" si="59"/>
        <v>0</v>
      </c>
      <c r="O108" s="13">
        <f t="shared" ca="1" si="38"/>
        <v>0</v>
      </c>
      <c r="P108" s="13">
        <f t="shared" ca="1" si="39"/>
        <v>2</v>
      </c>
      <c r="Q108" s="13">
        <f t="shared" ca="1" si="40"/>
        <v>6</v>
      </c>
      <c r="R108" s="13">
        <f t="shared" ca="1" si="41"/>
        <v>6</v>
      </c>
      <c r="S108" s="13">
        <f t="shared" ca="1" si="42"/>
        <v>12</v>
      </c>
      <c r="T108" s="13">
        <f t="shared" ca="1" si="43"/>
        <v>36</v>
      </c>
      <c r="U108" s="13" t="str">
        <f t="shared" ca="1" si="44"/>
        <v>+12</v>
      </c>
      <c r="V108" s="13" t="str">
        <f t="shared" ca="1" si="45"/>
        <v>+12</v>
      </c>
      <c r="W108" s="13" t="str">
        <f t="shared" ca="1" si="46"/>
        <v>+36</v>
      </c>
      <c r="X108" s="14" t="str">
        <f t="shared" ca="1" si="47"/>
        <v>x²+12x+36</v>
      </c>
      <c r="Y108" s="13" t="str">
        <f t="shared" ca="1" si="48"/>
        <v>+6</v>
      </c>
      <c r="Z108" s="13" t="str">
        <f t="shared" ca="1" si="49"/>
        <v>+6</v>
      </c>
      <c r="AA108" s="14" t="str">
        <f t="shared" ca="1" si="50"/>
        <v>+6 と +6 をたして +12</v>
      </c>
      <c r="AB108" s="14" t="str">
        <f t="shared" ca="1" si="51"/>
        <v>, かけて +36 だから</v>
      </c>
      <c r="AC108" s="14" t="str">
        <f t="shared" ca="1" si="52"/>
        <v>x²+12x+36</v>
      </c>
      <c r="AD108" s="14" t="str">
        <f t="shared" ca="1" si="53"/>
        <v/>
      </c>
    </row>
    <row r="109" spans="1:30" ht="14.25">
      <c r="A109" s="13" t="str">
        <f ca="1">IF(P109&gt;0,"",COUNTIF(P$3:$P109,0))</f>
        <v/>
      </c>
      <c r="B109" s="13">
        <f t="shared" ca="1" si="33"/>
        <v>3</v>
      </c>
      <c r="C109" s="13" t="str">
        <f t="shared" ca="1" si="34"/>
        <v>+</v>
      </c>
      <c r="D109" s="13" t="str">
        <f t="shared" ca="1" si="54"/>
        <v>(x+3)</v>
      </c>
      <c r="E109" s="13">
        <f t="shared" ca="1" si="35"/>
        <v>2</v>
      </c>
      <c r="F109" s="13" t="str">
        <f t="shared" ca="1" si="36"/>
        <v>-</v>
      </c>
      <c r="G109" s="13" t="str">
        <f t="shared" ca="1" si="55"/>
        <v>(x-2)</v>
      </c>
      <c r="H109" s="13" t="str">
        <f t="shared" ca="1" si="56"/>
        <v>(x+3)(x-2)</v>
      </c>
      <c r="I109" s="13" t="str">
        <f t="shared" ca="1" si="57"/>
        <v>(x-2)(x+3)</v>
      </c>
      <c r="J109" s="13" t="str">
        <f t="shared" ca="1" si="37"/>
        <v/>
      </c>
      <c r="K109" s="13">
        <f t="shared" ca="1" si="58"/>
        <v>0</v>
      </c>
      <c r="L109" s="13">
        <f ca="1">COUNTIF($H$3:H109,H109)-1</f>
        <v>0</v>
      </c>
      <c r="M109" s="13">
        <f ca="1">COUNTIF($I$3:I109,H109)</f>
        <v>0</v>
      </c>
      <c r="N109" s="13">
        <f t="shared" ca="1" si="59"/>
        <v>0</v>
      </c>
      <c r="O109" s="13">
        <f t="shared" ca="1" si="38"/>
        <v>1</v>
      </c>
      <c r="P109" s="13">
        <f t="shared" ca="1" si="39"/>
        <v>1</v>
      </c>
      <c r="Q109" s="13">
        <f t="shared" ca="1" si="40"/>
        <v>3</v>
      </c>
      <c r="R109" s="13">
        <f t="shared" ca="1" si="41"/>
        <v>-2</v>
      </c>
      <c r="S109" s="13">
        <f t="shared" ca="1" si="42"/>
        <v>1</v>
      </c>
      <c r="T109" s="13">
        <f t="shared" ca="1" si="43"/>
        <v>-6</v>
      </c>
      <c r="U109" s="13" t="str">
        <f t="shared" ca="1" si="44"/>
        <v>+</v>
      </c>
      <c r="V109" s="13" t="str">
        <f t="shared" ca="1" si="45"/>
        <v>+1</v>
      </c>
      <c r="W109" s="13">
        <f t="shared" ca="1" si="46"/>
        <v>-6</v>
      </c>
      <c r="X109" s="14" t="str">
        <f t="shared" ca="1" si="47"/>
        <v>x²+x-6</v>
      </c>
      <c r="Y109" s="13" t="str">
        <f t="shared" ca="1" si="48"/>
        <v>+3</v>
      </c>
      <c r="Z109" s="13">
        <f t="shared" ca="1" si="49"/>
        <v>-2</v>
      </c>
      <c r="AA109" s="14" t="str">
        <f t="shared" ca="1" si="50"/>
        <v>+3 と -2 をたして +1</v>
      </c>
      <c r="AB109" s="14" t="str">
        <f t="shared" ca="1" si="51"/>
        <v>, かけて -6 だから</v>
      </c>
      <c r="AC109" s="14" t="str">
        <f t="shared" ca="1" si="52"/>
        <v>x²+1x-6</v>
      </c>
      <c r="AD109" s="14" t="str">
        <f t="shared" ca="1" si="53"/>
        <v>xの係数の+1の1は省略して、</v>
      </c>
    </row>
    <row r="110" spans="1:30" ht="14.25">
      <c r="A110" s="13" t="str">
        <f ca="1">IF(P110&gt;0,"",COUNTIF(P$3:$P110,0))</f>
        <v/>
      </c>
      <c r="B110" s="13">
        <f t="shared" ca="1" si="33"/>
        <v>9</v>
      </c>
      <c r="C110" s="13" t="str">
        <f t="shared" ca="1" si="34"/>
        <v>+</v>
      </c>
      <c r="D110" s="13" t="str">
        <f t="shared" ca="1" si="54"/>
        <v>(x+9)</v>
      </c>
      <c r="E110" s="13">
        <f t="shared" ca="1" si="35"/>
        <v>9</v>
      </c>
      <c r="F110" s="13" t="str">
        <f t="shared" ca="1" si="36"/>
        <v>+</v>
      </c>
      <c r="G110" s="13" t="str">
        <f t="shared" ca="1" si="55"/>
        <v>(x+9)</v>
      </c>
      <c r="H110" s="13" t="str">
        <f t="shared" ca="1" si="56"/>
        <v>(x+9)(x+9)</v>
      </c>
      <c r="I110" s="13" t="str">
        <f t="shared" ca="1" si="57"/>
        <v>(x+9)(x+9)</v>
      </c>
      <c r="J110" s="13" t="str">
        <f t="shared" ca="1" si="37"/>
        <v>(x+9)²</v>
      </c>
      <c r="K110" s="13">
        <f t="shared" ca="1" si="58"/>
        <v>1</v>
      </c>
      <c r="L110" s="13">
        <f ca="1">COUNTIF($H$3:H110,H110)-1</f>
        <v>0</v>
      </c>
      <c r="M110" s="13">
        <f ca="1">COUNTIF($I$3:I110,H110)</f>
        <v>1</v>
      </c>
      <c r="N110" s="13">
        <f t="shared" ca="1" si="59"/>
        <v>0</v>
      </c>
      <c r="O110" s="13">
        <f t="shared" ca="1" si="38"/>
        <v>0</v>
      </c>
      <c r="P110" s="13">
        <f t="shared" ca="1" si="39"/>
        <v>2</v>
      </c>
      <c r="Q110" s="13">
        <f t="shared" ca="1" si="40"/>
        <v>9</v>
      </c>
      <c r="R110" s="13">
        <f t="shared" ca="1" si="41"/>
        <v>9</v>
      </c>
      <c r="S110" s="13">
        <f t="shared" ca="1" si="42"/>
        <v>18</v>
      </c>
      <c r="T110" s="13">
        <f t="shared" ca="1" si="43"/>
        <v>81</v>
      </c>
      <c r="U110" s="13" t="str">
        <f t="shared" ca="1" si="44"/>
        <v>+18</v>
      </c>
      <c r="V110" s="13" t="str">
        <f t="shared" ca="1" si="45"/>
        <v>+18</v>
      </c>
      <c r="W110" s="13" t="str">
        <f t="shared" ca="1" si="46"/>
        <v>+81</v>
      </c>
      <c r="X110" s="14" t="str">
        <f t="shared" ca="1" si="47"/>
        <v>x²+18x+81</v>
      </c>
      <c r="Y110" s="13" t="str">
        <f t="shared" ca="1" si="48"/>
        <v>+9</v>
      </c>
      <c r="Z110" s="13" t="str">
        <f t="shared" ca="1" si="49"/>
        <v>+9</v>
      </c>
      <c r="AA110" s="14" t="str">
        <f t="shared" ca="1" si="50"/>
        <v>+9 と +9 をたして +18</v>
      </c>
      <c r="AB110" s="14" t="str">
        <f t="shared" ca="1" si="51"/>
        <v>, かけて +81 だから</v>
      </c>
      <c r="AC110" s="14" t="str">
        <f t="shared" ca="1" si="52"/>
        <v>x²+18x+81</v>
      </c>
      <c r="AD110" s="14" t="str">
        <f t="shared" ca="1" si="53"/>
        <v/>
      </c>
    </row>
    <row r="111" spans="1:30" ht="14.25">
      <c r="A111" s="13" t="str">
        <f ca="1">IF(P111&gt;0,"",COUNTIF(P$3:$P111,0))</f>
        <v/>
      </c>
      <c r="B111" s="13">
        <f t="shared" ca="1" si="33"/>
        <v>9</v>
      </c>
      <c r="C111" s="13" t="str">
        <f t="shared" ca="1" si="34"/>
        <v>-</v>
      </c>
      <c r="D111" s="13" t="str">
        <f t="shared" ca="1" si="54"/>
        <v>(x-9)</v>
      </c>
      <c r="E111" s="13">
        <f t="shared" ca="1" si="35"/>
        <v>5</v>
      </c>
      <c r="F111" s="13" t="str">
        <f t="shared" ca="1" si="36"/>
        <v>+</v>
      </c>
      <c r="G111" s="13" t="str">
        <f t="shared" ca="1" si="55"/>
        <v>(x+5)</v>
      </c>
      <c r="H111" s="13" t="str">
        <f t="shared" ca="1" si="56"/>
        <v>(x-9)(x+5)</v>
      </c>
      <c r="I111" s="13" t="str">
        <f t="shared" ca="1" si="57"/>
        <v>(x+5)(x-9)</v>
      </c>
      <c r="J111" s="13" t="str">
        <f t="shared" ca="1" si="37"/>
        <v/>
      </c>
      <c r="K111" s="13">
        <f t="shared" ca="1" si="58"/>
        <v>0</v>
      </c>
      <c r="L111" s="13">
        <f ca="1">COUNTIF($H$3:H111,H111)-1</f>
        <v>0</v>
      </c>
      <c r="M111" s="13">
        <f ca="1">COUNTIF($I$3:I111,H111)</f>
        <v>0</v>
      </c>
      <c r="N111" s="13">
        <f t="shared" ca="1" si="59"/>
        <v>0</v>
      </c>
      <c r="O111" s="13">
        <f t="shared" ca="1" si="38"/>
        <v>1</v>
      </c>
      <c r="P111" s="13">
        <f t="shared" ca="1" si="39"/>
        <v>1</v>
      </c>
      <c r="Q111" s="13">
        <f t="shared" ca="1" si="40"/>
        <v>-9</v>
      </c>
      <c r="R111" s="13">
        <f t="shared" ca="1" si="41"/>
        <v>5</v>
      </c>
      <c r="S111" s="13">
        <f t="shared" ca="1" si="42"/>
        <v>-4</v>
      </c>
      <c r="T111" s="13">
        <f t="shared" ca="1" si="43"/>
        <v>-45</v>
      </c>
      <c r="U111" s="13">
        <f t="shared" ca="1" si="44"/>
        <v>-4</v>
      </c>
      <c r="V111" s="13">
        <f t="shared" ca="1" si="45"/>
        <v>-4</v>
      </c>
      <c r="W111" s="13">
        <f t="shared" ca="1" si="46"/>
        <v>-45</v>
      </c>
      <c r="X111" s="14" t="str">
        <f t="shared" ca="1" si="47"/>
        <v>x²-4x-45</v>
      </c>
      <c r="Y111" s="13">
        <f t="shared" ca="1" si="48"/>
        <v>-9</v>
      </c>
      <c r="Z111" s="13" t="str">
        <f t="shared" ca="1" si="49"/>
        <v>+5</v>
      </c>
      <c r="AA111" s="14" t="str">
        <f t="shared" ca="1" si="50"/>
        <v>-9 と +5 をたして -4</v>
      </c>
      <c r="AB111" s="14" t="str">
        <f t="shared" ca="1" si="51"/>
        <v>, かけて -45 だから</v>
      </c>
      <c r="AC111" s="14" t="str">
        <f t="shared" ca="1" si="52"/>
        <v>x²-4x-45</v>
      </c>
      <c r="AD111" s="14" t="str">
        <f t="shared" ca="1" si="53"/>
        <v/>
      </c>
    </row>
    <row r="112" spans="1:30" ht="14.25">
      <c r="A112" s="13">
        <f ca="1">IF(P112&gt;0,"",COUNTIF(P$3:$P112,0))</f>
        <v>20</v>
      </c>
      <c r="B112" s="13">
        <f t="shared" ca="1" si="33"/>
        <v>7</v>
      </c>
      <c r="C112" s="13" t="str">
        <f t="shared" ca="1" si="34"/>
        <v>+</v>
      </c>
      <c r="D112" s="13" t="str">
        <f t="shared" ca="1" si="54"/>
        <v>(x+7)</v>
      </c>
      <c r="E112" s="13">
        <f t="shared" ca="1" si="35"/>
        <v>3</v>
      </c>
      <c r="F112" s="13" t="str">
        <f t="shared" ca="1" si="36"/>
        <v>+</v>
      </c>
      <c r="G112" s="13" t="str">
        <f t="shared" ca="1" si="55"/>
        <v>(x+3)</v>
      </c>
      <c r="H112" s="13" t="str">
        <f t="shared" ca="1" si="56"/>
        <v>(x+7)(x+3)</v>
      </c>
      <c r="I112" s="13" t="str">
        <f t="shared" ca="1" si="57"/>
        <v>(x+3)(x+7)</v>
      </c>
      <c r="J112" s="13" t="str">
        <f t="shared" ca="1" si="37"/>
        <v/>
      </c>
      <c r="K112" s="13">
        <f t="shared" ca="1" si="58"/>
        <v>0</v>
      </c>
      <c r="L112" s="13">
        <f ca="1">COUNTIF($H$3:H112,H112)-1</f>
        <v>0</v>
      </c>
      <c r="M112" s="13">
        <f ca="1">COUNTIF($I$3:I112,H112)</f>
        <v>0</v>
      </c>
      <c r="N112" s="13">
        <f t="shared" ca="1" si="59"/>
        <v>0</v>
      </c>
      <c r="O112" s="13">
        <f t="shared" ca="1" si="38"/>
        <v>0</v>
      </c>
      <c r="P112" s="13">
        <f t="shared" ca="1" si="39"/>
        <v>0</v>
      </c>
      <c r="Q112" s="13">
        <f t="shared" ca="1" si="40"/>
        <v>7</v>
      </c>
      <c r="R112" s="13">
        <f t="shared" ca="1" si="41"/>
        <v>3</v>
      </c>
      <c r="S112" s="13">
        <f t="shared" ca="1" si="42"/>
        <v>10</v>
      </c>
      <c r="T112" s="13">
        <f t="shared" ca="1" si="43"/>
        <v>21</v>
      </c>
      <c r="U112" s="13" t="str">
        <f t="shared" ca="1" si="44"/>
        <v>+10</v>
      </c>
      <c r="V112" s="13" t="str">
        <f t="shared" ca="1" si="45"/>
        <v>+10</v>
      </c>
      <c r="W112" s="13" t="str">
        <f t="shared" ca="1" si="46"/>
        <v>+21</v>
      </c>
      <c r="X112" s="14" t="str">
        <f t="shared" ca="1" si="47"/>
        <v>x²+10x+21</v>
      </c>
      <c r="Y112" s="13" t="str">
        <f t="shared" ca="1" si="48"/>
        <v>+7</v>
      </c>
      <c r="Z112" s="13" t="str">
        <f t="shared" ca="1" si="49"/>
        <v>+3</v>
      </c>
      <c r="AA112" s="14" t="str">
        <f t="shared" ca="1" si="50"/>
        <v>+7 と +3 をたして +10</v>
      </c>
      <c r="AB112" s="14" t="str">
        <f t="shared" ca="1" si="51"/>
        <v>, かけて +21 だから</v>
      </c>
      <c r="AC112" s="14" t="str">
        <f t="shared" ca="1" si="52"/>
        <v>x²+10x+21</v>
      </c>
      <c r="AD112" s="14" t="str">
        <f t="shared" ca="1" si="53"/>
        <v/>
      </c>
    </row>
    <row r="113" spans="1:30" ht="14.25">
      <c r="A113" s="13" t="str">
        <f ca="1">IF(P113&gt;0,"",COUNTIF(P$3:$P113,0))</f>
        <v/>
      </c>
      <c r="B113" s="13">
        <f t="shared" ca="1" si="33"/>
        <v>5</v>
      </c>
      <c r="C113" s="13" t="str">
        <f t="shared" ca="1" si="34"/>
        <v>+</v>
      </c>
      <c r="D113" s="13" t="str">
        <f t="shared" ca="1" si="54"/>
        <v>(x+5)</v>
      </c>
      <c r="E113" s="13">
        <f t="shared" ca="1" si="35"/>
        <v>1</v>
      </c>
      <c r="F113" s="13" t="str">
        <f t="shared" ca="1" si="36"/>
        <v>-</v>
      </c>
      <c r="G113" s="13" t="str">
        <f t="shared" ca="1" si="55"/>
        <v>(x-1)</v>
      </c>
      <c r="H113" s="13" t="str">
        <f t="shared" ca="1" si="56"/>
        <v>(x+5)(x-1)</v>
      </c>
      <c r="I113" s="13" t="str">
        <f t="shared" ca="1" si="57"/>
        <v>(x-1)(x+5)</v>
      </c>
      <c r="J113" s="13" t="str">
        <f t="shared" ca="1" si="37"/>
        <v/>
      </c>
      <c r="K113" s="13">
        <f t="shared" ca="1" si="58"/>
        <v>0</v>
      </c>
      <c r="L113" s="13">
        <f ca="1">COUNTIF($H$3:H113,H113)-1</f>
        <v>0</v>
      </c>
      <c r="M113" s="13">
        <f ca="1">COUNTIF($I$3:I113,H113)</f>
        <v>1</v>
      </c>
      <c r="N113" s="13">
        <f t="shared" ca="1" si="59"/>
        <v>0</v>
      </c>
      <c r="O113" s="13">
        <f t="shared" ca="1" si="38"/>
        <v>1</v>
      </c>
      <c r="P113" s="13">
        <f t="shared" ca="1" si="39"/>
        <v>2</v>
      </c>
      <c r="Q113" s="13">
        <f t="shared" ca="1" si="40"/>
        <v>5</v>
      </c>
      <c r="R113" s="13">
        <f t="shared" ca="1" si="41"/>
        <v>-1</v>
      </c>
      <c r="S113" s="13">
        <f t="shared" ca="1" si="42"/>
        <v>4</v>
      </c>
      <c r="T113" s="13">
        <f t="shared" ca="1" si="43"/>
        <v>-5</v>
      </c>
      <c r="U113" s="13" t="str">
        <f t="shared" ca="1" si="44"/>
        <v>+4</v>
      </c>
      <c r="V113" s="13" t="str">
        <f t="shared" ca="1" si="45"/>
        <v>+4</v>
      </c>
      <c r="W113" s="13">
        <f t="shared" ca="1" si="46"/>
        <v>-5</v>
      </c>
      <c r="X113" s="14" t="str">
        <f t="shared" ca="1" si="47"/>
        <v>x²+4x-5</v>
      </c>
      <c r="Y113" s="13" t="str">
        <f t="shared" ca="1" si="48"/>
        <v>+5</v>
      </c>
      <c r="Z113" s="13">
        <f t="shared" ca="1" si="49"/>
        <v>-1</v>
      </c>
      <c r="AA113" s="14" t="str">
        <f t="shared" ca="1" si="50"/>
        <v>+5 と -1 をたして +4</v>
      </c>
      <c r="AB113" s="14" t="str">
        <f t="shared" ca="1" si="51"/>
        <v>, かけて -5 だから</v>
      </c>
      <c r="AC113" s="14" t="str">
        <f t="shared" ca="1" si="52"/>
        <v>x²+4x-5</v>
      </c>
      <c r="AD113" s="14" t="str">
        <f t="shared" ca="1" si="53"/>
        <v/>
      </c>
    </row>
    <row r="114" spans="1:30" ht="14.25">
      <c r="A114" s="13" t="str">
        <f ca="1">IF(P114&gt;0,"",COUNTIF(P$3:$P114,0))</f>
        <v/>
      </c>
      <c r="B114" s="13">
        <f t="shared" ca="1" si="33"/>
        <v>7</v>
      </c>
      <c r="C114" s="13" t="str">
        <f t="shared" ca="1" si="34"/>
        <v>-</v>
      </c>
      <c r="D114" s="13" t="str">
        <f t="shared" ca="1" si="54"/>
        <v>(x-7)</v>
      </c>
      <c r="E114" s="13">
        <f t="shared" ca="1" si="35"/>
        <v>4</v>
      </c>
      <c r="F114" s="13" t="str">
        <f t="shared" ca="1" si="36"/>
        <v>-</v>
      </c>
      <c r="G114" s="13" t="str">
        <f t="shared" ca="1" si="55"/>
        <v>(x-4)</v>
      </c>
      <c r="H114" s="13" t="str">
        <f t="shared" ca="1" si="56"/>
        <v>(x-7)(x-4)</v>
      </c>
      <c r="I114" s="13" t="str">
        <f t="shared" ca="1" si="57"/>
        <v>(x-4)(x-7)</v>
      </c>
      <c r="J114" s="13" t="str">
        <f t="shared" ca="1" si="37"/>
        <v/>
      </c>
      <c r="K114" s="13">
        <f t="shared" ca="1" si="58"/>
        <v>0</v>
      </c>
      <c r="L114" s="13">
        <f ca="1">COUNTIF($H$3:H114,H114)-1</f>
        <v>1</v>
      </c>
      <c r="M114" s="13">
        <f ca="1">COUNTIF($I$3:I114,H114)</f>
        <v>0</v>
      </c>
      <c r="N114" s="13">
        <f t="shared" ca="1" si="59"/>
        <v>0</v>
      </c>
      <c r="O114" s="13">
        <f t="shared" ca="1" si="38"/>
        <v>1</v>
      </c>
      <c r="P114" s="13">
        <f t="shared" ca="1" si="39"/>
        <v>2</v>
      </c>
      <c r="Q114" s="13">
        <f t="shared" ca="1" si="40"/>
        <v>-7</v>
      </c>
      <c r="R114" s="13">
        <f t="shared" ca="1" si="41"/>
        <v>-4</v>
      </c>
      <c r="S114" s="13">
        <f t="shared" ca="1" si="42"/>
        <v>-11</v>
      </c>
      <c r="T114" s="13">
        <f t="shared" ca="1" si="43"/>
        <v>28</v>
      </c>
      <c r="U114" s="13">
        <f t="shared" ca="1" si="44"/>
        <v>-11</v>
      </c>
      <c r="V114" s="13">
        <f t="shared" ca="1" si="45"/>
        <v>-11</v>
      </c>
      <c r="W114" s="13" t="str">
        <f t="shared" ca="1" si="46"/>
        <v>+28</v>
      </c>
      <c r="X114" s="14" t="str">
        <f t="shared" ca="1" si="47"/>
        <v>x²-11x+28</v>
      </c>
      <c r="Y114" s="13">
        <f t="shared" ca="1" si="48"/>
        <v>-7</v>
      </c>
      <c r="Z114" s="13">
        <f t="shared" ca="1" si="49"/>
        <v>-4</v>
      </c>
      <c r="AA114" s="14" t="str">
        <f t="shared" ca="1" si="50"/>
        <v>-7 と -4 をたして -11</v>
      </c>
      <c r="AB114" s="14" t="str">
        <f t="shared" ca="1" si="51"/>
        <v>, かけて +28 だから</v>
      </c>
      <c r="AC114" s="14" t="str">
        <f t="shared" ca="1" si="52"/>
        <v>x²-11x+28</v>
      </c>
      <c r="AD114" s="14" t="str">
        <f t="shared" ca="1" si="53"/>
        <v/>
      </c>
    </row>
    <row r="115" spans="1:30" ht="14.25">
      <c r="A115" s="13" t="str">
        <f ca="1">IF(P115&gt;0,"",COUNTIF(P$3:$P115,0))</f>
        <v/>
      </c>
      <c r="B115" s="13">
        <f t="shared" ca="1" si="33"/>
        <v>6</v>
      </c>
      <c r="C115" s="13" t="str">
        <f t="shared" ca="1" si="34"/>
        <v>-</v>
      </c>
      <c r="D115" s="13" t="str">
        <f t="shared" ca="1" si="54"/>
        <v>(x-6)</v>
      </c>
      <c r="E115" s="13">
        <f t="shared" ca="1" si="35"/>
        <v>6</v>
      </c>
      <c r="F115" s="13" t="str">
        <f t="shared" ca="1" si="36"/>
        <v>+</v>
      </c>
      <c r="G115" s="13" t="str">
        <f t="shared" ca="1" si="55"/>
        <v>(x+6)</v>
      </c>
      <c r="H115" s="13" t="str">
        <f t="shared" ca="1" si="56"/>
        <v>(x-6)(x+6)</v>
      </c>
      <c r="I115" s="13" t="str">
        <f t="shared" ca="1" si="57"/>
        <v>(x+6)(x-6)</v>
      </c>
      <c r="J115" s="13" t="str">
        <f t="shared" ca="1" si="37"/>
        <v/>
      </c>
      <c r="K115" s="13">
        <f t="shared" ca="1" si="58"/>
        <v>0</v>
      </c>
      <c r="L115" s="13">
        <f ca="1">COUNTIF($H$3:H115,H115)-1</f>
        <v>0</v>
      </c>
      <c r="M115" s="13">
        <f ca="1">COUNTIF($I$3:I115,H115)</f>
        <v>2</v>
      </c>
      <c r="N115" s="13">
        <f t="shared" ca="1" si="59"/>
        <v>1</v>
      </c>
      <c r="O115" s="13">
        <f t="shared" ca="1" si="38"/>
        <v>1</v>
      </c>
      <c r="P115" s="13">
        <f t="shared" ca="1" si="39"/>
        <v>4</v>
      </c>
      <c r="Q115" s="13">
        <f t="shared" ca="1" si="40"/>
        <v>-6</v>
      </c>
      <c r="R115" s="13">
        <f t="shared" ca="1" si="41"/>
        <v>6</v>
      </c>
      <c r="S115" s="13">
        <f t="shared" ca="1" si="42"/>
        <v>0</v>
      </c>
      <c r="T115" s="13">
        <f t="shared" ca="1" si="43"/>
        <v>-36</v>
      </c>
      <c r="U115" s="13" t="str">
        <f t="shared" ca="1" si="44"/>
        <v/>
      </c>
      <c r="V115" s="13" t="str">
        <f t="shared" ca="1" si="45"/>
        <v>0</v>
      </c>
      <c r="W115" s="13">
        <f t="shared" ca="1" si="46"/>
        <v>-36</v>
      </c>
      <c r="X115" s="14" t="str">
        <f t="shared" ca="1" si="47"/>
        <v>x²-36</v>
      </c>
      <c r="Y115" s="13">
        <f t="shared" ca="1" si="48"/>
        <v>-6</v>
      </c>
      <c r="Z115" s="13" t="str">
        <f t="shared" ca="1" si="49"/>
        <v>+6</v>
      </c>
      <c r="AA115" s="14" t="str">
        <f t="shared" ca="1" si="50"/>
        <v>-6 と +6 をたして 0</v>
      </c>
      <c r="AB115" s="14" t="str">
        <f t="shared" ca="1" si="51"/>
        <v>, かけて -36 だから</v>
      </c>
      <c r="AC115" s="14" t="str">
        <f t="shared" ca="1" si="52"/>
        <v>x²+0x-36</v>
      </c>
      <c r="AD115" s="14" t="str">
        <f t="shared" ca="1" si="53"/>
        <v>xの係数は0なので、</v>
      </c>
    </row>
    <row r="116" spans="1:30" ht="14.25">
      <c r="A116" s="13" t="str">
        <f ca="1">IF(P116&gt;0,"",COUNTIF(P$3:$P116,0))</f>
        <v/>
      </c>
      <c r="B116" s="13">
        <f t="shared" ca="1" si="33"/>
        <v>3</v>
      </c>
      <c r="C116" s="13" t="str">
        <f t="shared" ca="1" si="34"/>
        <v>+</v>
      </c>
      <c r="D116" s="13" t="str">
        <f t="shared" ca="1" si="54"/>
        <v>(x+3)</v>
      </c>
      <c r="E116" s="13">
        <f t="shared" ca="1" si="35"/>
        <v>4</v>
      </c>
      <c r="F116" s="13" t="str">
        <f t="shared" ca="1" si="36"/>
        <v>-</v>
      </c>
      <c r="G116" s="13" t="str">
        <f t="shared" ca="1" si="55"/>
        <v>(x-4)</v>
      </c>
      <c r="H116" s="13" t="str">
        <f t="shared" ca="1" si="56"/>
        <v>(x+3)(x-4)</v>
      </c>
      <c r="I116" s="13" t="str">
        <f t="shared" ca="1" si="57"/>
        <v>(x-4)(x+3)</v>
      </c>
      <c r="J116" s="13" t="str">
        <f t="shared" ca="1" si="37"/>
        <v/>
      </c>
      <c r="K116" s="13">
        <f t="shared" ca="1" si="58"/>
        <v>0</v>
      </c>
      <c r="L116" s="13">
        <f ca="1">COUNTIF($H$3:H116,H116)-1</f>
        <v>0</v>
      </c>
      <c r="M116" s="13">
        <f ca="1">COUNTIF($I$3:I116,H116)</f>
        <v>1</v>
      </c>
      <c r="N116" s="13">
        <f t="shared" ca="1" si="59"/>
        <v>0</v>
      </c>
      <c r="O116" s="13">
        <f t="shared" ca="1" si="38"/>
        <v>1</v>
      </c>
      <c r="P116" s="13">
        <f t="shared" ca="1" si="39"/>
        <v>2</v>
      </c>
      <c r="Q116" s="13">
        <f t="shared" ca="1" si="40"/>
        <v>3</v>
      </c>
      <c r="R116" s="13">
        <f t="shared" ca="1" si="41"/>
        <v>-4</v>
      </c>
      <c r="S116" s="13">
        <f t="shared" ca="1" si="42"/>
        <v>-1</v>
      </c>
      <c r="T116" s="13">
        <f t="shared" ca="1" si="43"/>
        <v>-12</v>
      </c>
      <c r="U116" s="13" t="str">
        <f t="shared" ca="1" si="44"/>
        <v>-</v>
      </c>
      <c r="V116" s="13" t="str">
        <f t="shared" ca="1" si="45"/>
        <v>-1</v>
      </c>
      <c r="W116" s="13">
        <f t="shared" ca="1" si="46"/>
        <v>-12</v>
      </c>
      <c r="X116" s="14" t="str">
        <f t="shared" ca="1" si="47"/>
        <v>x²-x-12</v>
      </c>
      <c r="Y116" s="13" t="str">
        <f t="shared" ca="1" si="48"/>
        <v>+3</v>
      </c>
      <c r="Z116" s="13">
        <f t="shared" ca="1" si="49"/>
        <v>-4</v>
      </c>
      <c r="AA116" s="14" t="str">
        <f t="shared" ca="1" si="50"/>
        <v>+3 と -4 をたして -1</v>
      </c>
      <c r="AB116" s="14" t="str">
        <f t="shared" ca="1" si="51"/>
        <v>, かけて -12 だから</v>
      </c>
      <c r="AC116" s="14" t="str">
        <f t="shared" ca="1" si="52"/>
        <v>x²-1x-12</v>
      </c>
      <c r="AD116" s="14" t="str">
        <f t="shared" ca="1" si="53"/>
        <v>xの係数の-1の1は省略して、</v>
      </c>
    </row>
    <row r="117" spans="1:30" ht="14.25">
      <c r="A117" s="13" t="str">
        <f ca="1">IF(P117&gt;0,"",COUNTIF(P$3:$P117,0))</f>
        <v/>
      </c>
      <c r="B117" s="13">
        <f t="shared" ca="1" si="33"/>
        <v>4</v>
      </c>
      <c r="C117" s="13" t="str">
        <f t="shared" ca="1" si="34"/>
        <v>-</v>
      </c>
      <c r="D117" s="13" t="str">
        <f t="shared" ca="1" si="54"/>
        <v>(x-4)</v>
      </c>
      <c r="E117" s="13">
        <f t="shared" ca="1" si="35"/>
        <v>3</v>
      </c>
      <c r="F117" s="13" t="str">
        <f t="shared" ca="1" si="36"/>
        <v>-</v>
      </c>
      <c r="G117" s="13" t="str">
        <f t="shared" ca="1" si="55"/>
        <v>(x-3)</v>
      </c>
      <c r="H117" s="13" t="str">
        <f t="shared" ca="1" si="56"/>
        <v>(x-4)(x-3)</v>
      </c>
      <c r="I117" s="13" t="str">
        <f t="shared" ca="1" si="57"/>
        <v>(x-3)(x-4)</v>
      </c>
      <c r="J117" s="13" t="str">
        <f t="shared" ca="1" si="37"/>
        <v/>
      </c>
      <c r="K117" s="13">
        <f t="shared" ca="1" si="58"/>
        <v>0</v>
      </c>
      <c r="L117" s="13">
        <f ca="1">COUNTIF($H$3:H117,H117)-1</f>
        <v>1</v>
      </c>
      <c r="M117" s="13">
        <f ca="1">COUNTIF($I$3:I117,H117)</f>
        <v>0</v>
      </c>
      <c r="N117" s="13">
        <f t="shared" ca="1" si="59"/>
        <v>0</v>
      </c>
      <c r="O117" s="13">
        <f t="shared" ca="1" si="38"/>
        <v>1</v>
      </c>
      <c r="P117" s="13">
        <f t="shared" ca="1" si="39"/>
        <v>2</v>
      </c>
      <c r="Q117" s="13">
        <f t="shared" ca="1" si="40"/>
        <v>-4</v>
      </c>
      <c r="R117" s="13">
        <f t="shared" ca="1" si="41"/>
        <v>-3</v>
      </c>
      <c r="S117" s="13">
        <f t="shared" ca="1" si="42"/>
        <v>-7</v>
      </c>
      <c r="T117" s="13">
        <f t="shared" ca="1" si="43"/>
        <v>12</v>
      </c>
      <c r="U117" s="13">
        <f t="shared" ca="1" si="44"/>
        <v>-7</v>
      </c>
      <c r="V117" s="13">
        <f t="shared" ca="1" si="45"/>
        <v>-7</v>
      </c>
      <c r="W117" s="13" t="str">
        <f t="shared" ca="1" si="46"/>
        <v>+12</v>
      </c>
      <c r="X117" s="14" t="str">
        <f t="shared" ca="1" si="47"/>
        <v>x²-7x+12</v>
      </c>
      <c r="Y117" s="13">
        <f t="shared" ca="1" si="48"/>
        <v>-4</v>
      </c>
      <c r="Z117" s="13">
        <f t="shared" ca="1" si="49"/>
        <v>-3</v>
      </c>
      <c r="AA117" s="14" t="str">
        <f t="shared" ca="1" si="50"/>
        <v>-4 と -3 をたして -7</v>
      </c>
      <c r="AB117" s="14" t="str">
        <f t="shared" ca="1" si="51"/>
        <v>, かけて +12 だから</v>
      </c>
      <c r="AC117" s="14" t="str">
        <f t="shared" ca="1" si="52"/>
        <v>x²-7x+12</v>
      </c>
      <c r="AD117" s="14" t="str">
        <f t="shared" ca="1" si="53"/>
        <v/>
      </c>
    </row>
    <row r="118" spans="1:30" ht="14.25">
      <c r="A118" s="13" t="str">
        <f ca="1">IF(P118&gt;0,"",COUNTIF(P$3:$P118,0))</f>
        <v/>
      </c>
      <c r="B118" s="13">
        <f t="shared" ca="1" si="33"/>
        <v>3</v>
      </c>
      <c r="C118" s="13" t="str">
        <f t="shared" ca="1" si="34"/>
        <v>-</v>
      </c>
      <c r="D118" s="13" t="str">
        <f t="shared" ca="1" si="54"/>
        <v>(x-3)</v>
      </c>
      <c r="E118" s="13">
        <f t="shared" ca="1" si="35"/>
        <v>7</v>
      </c>
      <c r="F118" s="13" t="str">
        <f t="shared" ca="1" si="36"/>
        <v>-</v>
      </c>
      <c r="G118" s="13" t="str">
        <f t="shared" ca="1" si="55"/>
        <v>(x-7)</v>
      </c>
      <c r="H118" s="13" t="str">
        <f t="shared" ca="1" si="56"/>
        <v>(x-3)(x-7)</v>
      </c>
      <c r="I118" s="13" t="str">
        <f t="shared" ca="1" si="57"/>
        <v>(x-7)(x-3)</v>
      </c>
      <c r="J118" s="13" t="str">
        <f t="shared" ca="1" si="37"/>
        <v/>
      </c>
      <c r="K118" s="13">
        <f t="shared" ca="1" si="58"/>
        <v>0</v>
      </c>
      <c r="L118" s="13">
        <f ca="1">COUNTIF($H$3:H118,H118)-1</f>
        <v>0</v>
      </c>
      <c r="M118" s="13">
        <f ca="1">COUNTIF($I$3:I118,H118)</f>
        <v>0</v>
      </c>
      <c r="N118" s="13">
        <f t="shared" ca="1" si="59"/>
        <v>0</v>
      </c>
      <c r="O118" s="13">
        <f t="shared" ca="1" si="38"/>
        <v>1</v>
      </c>
      <c r="P118" s="13">
        <f t="shared" ca="1" si="39"/>
        <v>1</v>
      </c>
      <c r="Q118" s="13">
        <f t="shared" ca="1" si="40"/>
        <v>-3</v>
      </c>
      <c r="R118" s="13">
        <f t="shared" ca="1" si="41"/>
        <v>-7</v>
      </c>
      <c r="S118" s="13">
        <f t="shared" ca="1" si="42"/>
        <v>-10</v>
      </c>
      <c r="T118" s="13">
        <f t="shared" ca="1" si="43"/>
        <v>21</v>
      </c>
      <c r="U118" s="13">
        <f t="shared" ca="1" si="44"/>
        <v>-10</v>
      </c>
      <c r="V118" s="13">
        <f t="shared" ca="1" si="45"/>
        <v>-10</v>
      </c>
      <c r="W118" s="13" t="str">
        <f t="shared" ca="1" si="46"/>
        <v>+21</v>
      </c>
      <c r="X118" s="14" t="str">
        <f t="shared" ca="1" si="47"/>
        <v>x²-10x+21</v>
      </c>
      <c r="Y118" s="13">
        <f t="shared" ca="1" si="48"/>
        <v>-3</v>
      </c>
      <c r="Z118" s="13">
        <f t="shared" ca="1" si="49"/>
        <v>-7</v>
      </c>
      <c r="AA118" s="14" t="str">
        <f t="shared" ca="1" si="50"/>
        <v>-3 と -7 をたして -10</v>
      </c>
      <c r="AB118" s="14" t="str">
        <f t="shared" ca="1" si="51"/>
        <v>, かけて +21 だから</v>
      </c>
      <c r="AC118" s="14" t="str">
        <f t="shared" ca="1" si="52"/>
        <v>x²-10x+21</v>
      </c>
      <c r="AD118" s="14" t="str">
        <f t="shared" ca="1" si="53"/>
        <v/>
      </c>
    </row>
    <row r="119" spans="1:30" ht="14.25">
      <c r="A119" s="13" t="str">
        <f ca="1">IF(P119&gt;0,"",COUNTIF(P$3:$P119,0))</f>
        <v/>
      </c>
      <c r="B119" s="13">
        <f t="shared" ca="1" si="33"/>
        <v>5</v>
      </c>
      <c r="C119" s="13" t="str">
        <f t="shared" ca="1" si="34"/>
        <v>+</v>
      </c>
      <c r="D119" s="13" t="str">
        <f t="shared" ca="1" si="54"/>
        <v>(x+5)</v>
      </c>
      <c r="E119" s="13">
        <f t="shared" ca="1" si="35"/>
        <v>8</v>
      </c>
      <c r="F119" s="13" t="str">
        <f t="shared" ca="1" si="36"/>
        <v>+</v>
      </c>
      <c r="G119" s="13" t="str">
        <f t="shared" ca="1" si="55"/>
        <v>(x+8)</v>
      </c>
      <c r="H119" s="13" t="str">
        <f t="shared" ca="1" si="56"/>
        <v>(x+5)(x+8)</v>
      </c>
      <c r="I119" s="13" t="str">
        <f t="shared" ca="1" si="57"/>
        <v>(x+8)(x+5)</v>
      </c>
      <c r="J119" s="13" t="str">
        <f t="shared" ca="1" si="37"/>
        <v/>
      </c>
      <c r="K119" s="13">
        <f t="shared" ca="1" si="58"/>
        <v>0</v>
      </c>
      <c r="L119" s="13">
        <f ca="1">COUNTIF($H$3:H119,H119)-1</f>
        <v>0</v>
      </c>
      <c r="M119" s="13">
        <f ca="1">COUNTIF($I$3:I119,H119)</f>
        <v>2</v>
      </c>
      <c r="N119" s="13">
        <f t="shared" ca="1" si="59"/>
        <v>0</v>
      </c>
      <c r="O119" s="13">
        <f t="shared" ca="1" si="38"/>
        <v>0</v>
      </c>
      <c r="P119" s="13">
        <f t="shared" ca="1" si="39"/>
        <v>2</v>
      </c>
      <c r="Q119" s="13">
        <f t="shared" ca="1" si="40"/>
        <v>5</v>
      </c>
      <c r="R119" s="13">
        <f t="shared" ca="1" si="41"/>
        <v>8</v>
      </c>
      <c r="S119" s="13">
        <f t="shared" ca="1" si="42"/>
        <v>13</v>
      </c>
      <c r="T119" s="13">
        <f t="shared" ca="1" si="43"/>
        <v>40</v>
      </c>
      <c r="U119" s="13" t="str">
        <f t="shared" ca="1" si="44"/>
        <v>+13</v>
      </c>
      <c r="V119" s="13" t="str">
        <f t="shared" ca="1" si="45"/>
        <v>+13</v>
      </c>
      <c r="W119" s="13" t="str">
        <f t="shared" ca="1" si="46"/>
        <v>+40</v>
      </c>
      <c r="X119" s="14" t="str">
        <f t="shared" ca="1" si="47"/>
        <v>x²+13x+40</v>
      </c>
      <c r="Y119" s="13" t="str">
        <f t="shared" ca="1" si="48"/>
        <v>+5</v>
      </c>
      <c r="Z119" s="13" t="str">
        <f t="shared" ca="1" si="49"/>
        <v>+8</v>
      </c>
      <c r="AA119" s="14" t="str">
        <f t="shared" ca="1" si="50"/>
        <v>+5 と +8 をたして +13</v>
      </c>
      <c r="AB119" s="14" t="str">
        <f t="shared" ca="1" si="51"/>
        <v>, かけて +40 だから</v>
      </c>
      <c r="AC119" s="14" t="str">
        <f t="shared" ca="1" si="52"/>
        <v>x²+13x+40</v>
      </c>
      <c r="AD119" s="14" t="str">
        <f t="shared" ca="1" si="53"/>
        <v/>
      </c>
    </row>
    <row r="120" spans="1:30" ht="14.25">
      <c r="A120" s="13" t="str">
        <f ca="1">IF(P120&gt;0,"",COUNTIF(P$3:$P120,0))</f>
        <v/>
      </c>
      <c r="B120" s="13">
        <f t="shared" ca="1" si="33"/>
        <v>1</v>
      </c>
      <c r="C120" s="13" t="str">
        <f t="shared" ca="1" si="34"/>
        <v>-</v>
      </c>
      <c r="D120" s="13" t="str">
        <f t="shared" ca="1" si="54"/>
        <v>(x-1)</v>
      </c>
      <c r="E120" s="13">
        <f t="shared" ca="1" si="35"/>
        <v>3</v>
      </c>
      <c r="F120" s="13" t="str">
        <f t="shared" ca="1" si="36"/>
        <v>+</v>
      </c>
      <c r="G120" s="13" t="str">
        <f t="shared" ca="1" si="55"/>
        <v>(x+3)</v>
      </c>
      <c r="H120" s="13" t="str">
        <f t="shared" ca="1" si="56"/>
        <v>(x-1)(x+3)</v>
      </c>
      <c r="I120" s="13" t="str">
        <f t="shared" ca="1" si="57"/>
        <v>(x+3)(x-1)</v>
      </c>
      <c r="J120" s="13" t="str">
        <f t="shared" ca="1" si="37"/>
        <v/>
      </c>
      <c r="K120" s="13">
        <f t="shared" ca="1" si="58"/>
        <v>0</v>
      </c>
      <c r="L120" s="13">
        <f ca="1">COUNTIF($H$3:H120,H120)-1</f>
        <v>0</v>
      </c>
      <c r="M120" s="13">
        <f ca="1">COUNTIF($I$3:I120,H120)</f>
        <v>0</v>
      </c>
      <c r="N120" s="13">
        <f t="shared" ca="1" si="59"/>
        <v>0</v>
      </c>
      <c r="O120" s="13">
        <f t="shared" ca="1" si="38"/>
        <v>1</v>
      </c>
      <c r="P120" s="13">
        <f t="shared" ca="1" si="39"/>
        <v>1</v>
      </c>
      <c r="Q120" s="13">
        <f t="shared" ca="1" si="40"/>
        <v>-1</v>
      </c>
      <c r="R120" s="13">
        <f t="shared" ca="1" si="41"/>
        <v>3</v>
      </c>
      <c r="S120" s="13">
        <f t="shared" ca="1" si="42"/>
        <v>2</v>
      </c>
      <c r="T120" s="13">
        <f t="shared" ca="1" si="43"/>
        <v>-3</v>
      </c>
      <c r="U120" s="13" t="str">
        <f t="shared" ca="1" si="44"/>
        <v>+2</v>
      </c>
      <c r="V120" s="13" t="str">
        <f t="shared" ca="1" si="45"/>
        <v>+2</v>
      </c>
      <c r="W120" s="13">
        <f t="shared" ca="1" si="46"/>
        <v>-3</v>
      </c>
      <c r="X120" s="14" t="str">
        <f t="shared" ca="1" si="47"/>
        <v>x²+2x-3</v>
      </c>
      <c r="Y120" s="13">
        <f t="shared" ca="1" si="48"/>
        <v>-1</v>
      </c>
      <c r="Z120" s="13" t="str">
        <f t="shared" ca="1" si="49"/>
        <v>+3</v>
      </c>
      <c r="AA120" s="14" t="str">
        <f t="shared" ca="1" si="50"/>
        <v>-1 と +3 をたして +2</v>
      </c>
      <c r="AB120" s="14" t="str">
        <f t="shared" ca="1" si="51"/>
        <v>, かけて -3 だから</v>
      </c>
      <c r="AC120" s="14" t="str">
        <f t="shared" ca="1" si="52"/>
        <v>x²+2x-3</v>
      </c>
      <c r="AD120" s="14" t="str">
        <f t="shared" ca="1" si="53"/>
        <v/>
      </c>
    </row>
    <row r="121" spans="1:30" ht="14.25">
      <c r="A121" s="13" t="str">
        <f ca="1">IF(P121&gt;0,"",COUNTIF(P$3:$P121,0))</f>
        <v/>
      </c>
      <c r="B121" s="13">
        <f t="shared" ca="1" si="33"/>
        <v>3</v>
      </c>
      <c r="C121" s="13" t="str">
        <f t="shared" ca="1" si="34"/>
        <v>-</v>
      </c>
      <c r="D121" s="13" t="str">
        <f t="shared" ca="1" si="54"/>
        <v>(x-3)</v>
      </c>
      <c r="E121" s="13">
        <f t="shared" ca="1" si="35"/>
        <v>4</v>
      </c>
      <c r="F121" s="13" t="str">
        <f t="shared" ca="1" si="36"/>
        <v>-</v>
      </c>
      <c r="G121" s="13" t="str">
        <f t="shared" ca="1" si="55"/>
        <v>(x-4)</v>
      </c>
      <c r="H121" s="13" t="str">
        <f t="shared" ca="1" si="56"/>
        <v>(x-3)(x-4)</v>
      </c>
      <c r="I121" s="13" t="str">
        <f t="shared" ca="1" si="57"/>
        <v>(x-4)(x-3)</v>
      </c>
      <c r="J121" s="13" t="str">
        <f t="shared" ca="1" si="37"/>
        <v/>
      </c>
      <c r="K121" s="13">
        <f t="shared" ca="1" si="58"/>
        <v>0</v>
      </c>
      <c r="L121" s="13">
        <f ca="1">COUNTIF($H$3:H121,H121)-1</f>
        <v>0</v>
      </c>
      <c r="M121" s="13">
        <f ca="1">COUNTIF($I$3:I121,H121)</f>
        <v>2</v>
      </c>
      <c r="N121" s="13">
        <f t="shared" ca="1" si="59"/>
        <v>0</v>
      </c>
      <c r="O121" s="13">
        <f t="shared" ca="1" si="38"/>
        <v>1</v>
      </c>
      <c r="P121" s="13">
        <f t="shared" ca="1" si="39"/>
        <v>3</v>
      </c>
      <c r="Q121" s="13">
        <f t="shared" ca="1" si="40"/>
        <v>-3</v>
      </c>
      <c r="R121" s="13">
        <f t="shared" ca="1" si="41"/>
        <v>-4</v>
      </c>
      <c r="S121" s="13">
        <f t="shared" ca="1" si="42"/>
        <v>-7</v>
      </c>
      <c r="T121" s="13">
        <f t="shared" ca="1" si="43"/>
        <v>12</v>
      </c>
      <c r="U121" s="13">
        <f t="shared" ca="1" si="44"/>
        <v>-7</v>
      </c>
      <c r="V121" s="13">
        <f t="shared" ca="1" si="45"/>
        <v>-7</v>
      </c>
      <c r="W121" s="13" t="str">
        <f t="shared" ca="1" si="46"/>
        <v>+12</v>
      </c>
      <c r="X121" s="14" t="str">
        <f t="shared" ca="1" si="47"/>
        <v>x²-7x+12</v>
      </c>
      <c r="Y121" s="13">
        <f t="shared" ca="1" si="48"/>
        <v>-3</v>
      </c>
      <c r="Z121" s="13">
        <f t="shared" ca="1" si="49"/>
        <v>-4</v>
      </c>
      <c r="AA121" s="14" t="str">
        <f t="shared" ca="1" si="50"/>
        <v>-3 と -4 をたして -7</v>
      </c>
      <c r="AB121" s="14" t="str">
        <f t="shared" ca="1" si="51"/>
        <v>, かけて +12 だから</v>
      </c>
      <c r="AC121" s="14" t="str">
        <f t="shared" ca="1" si="52"/>
        <v>x²-7x+12</v>
      </c>
      <c r="AD121" s="14" t="str">
        <f t="shared" ca="1" si="53"/>
        <v/>
      </c>
    </row>
    <row r="122" spans="1:30" ht="14.25">
      <c r="A122" s="13" t="str">
        <f ca="1">IF(P122&gt;0,"",COUNTIF(P$3:$P122,0))</f>
        <v/>
      </c>
      <c r="B122" s="13">
        <f t="shared" ca="1" si="33"/>
        <v>5</v>
      </c>
      <c r="C122" s="13" t="str">
        <f t="shared" ca="1" si="34"/>
        <v>+</v>
      </c>
      <c r="D122" s="13" t="str">
        <f t="shared" ca="1" si="54"/>
        <v>(x+5)</v>
      </c>
      <c r="E122" s="13">
        <f t="shared" ca="1" si="35"/>
        <v>4</v>
      </c>
      <c r="F122" s="13" t="str">
        <f t="shared" ca="1" si="36"/>
        <v>-</v>
      </c>
      <c r="G122" s="13" t="str">
        <f t="shared" ca="1" si="55"/>
        <v>(x-4)</v>
      </c>
      <c r="H122" s="13" t="str">
        <f t="shared" ca="1" si="56"/>
        <v>(x+5)(x-4)</v>
      </c>
      <c r="I122" s="13" t="str">
        <f t="shared" ca="1" si="57"/>
        <v>(x-4)(x+5)</v>
      </c>
      <c r="J122" s="13" t="str">
        <f t="shared" ca="1" si="37"/>
        <v/>
      </c>
      <c r="K122" s="13">
        <f t="shared" ca="1" si="58"/>
        <v>0</v>
      </c>
      <c r="L122" s="13">
        <f ca="1">COUNTIF($H$3:H122,H122)-1</f>
        <v>0</v>
      </c>
      <c r="M122" s="13">
        <f ca="1">COUNTIF($I$3:I122,H122)</f>
        <v>1</v>
      </c>
      <c r="N122" s="13">
        <f t="shared" ca="1" si="59"/>
        <v>0</v>
      </c>
      <c r="O122" s="13">
        <f t="shared" ca="1" si="38"/>
        <v>1</v>
      </c>
      <c r="P122" s="13">
        <f t="shared" ca="1" si="39"/>
        <v>2</v>
      </c>
      <c r="Q122" s="13">
        <f t="shared" ca="1" si="40"/>
        <v>5</v>
      </c>
      <c r="R122" s="13">
        <f t="shared" ca="1" si="41"/>
        <v>-4</v>
      </c>
      <c r="S122" s="13">
        <f t="shared" ca="1" si="42"/>
        <v>1</v>
      </c>
      <c r="T122" s="13">
        <f t="shared" ca="1" si="43"/>
        <v>-20</v>
      </c>
      <c r="U122" s="13" t="str">
        <f t="shared" ca="1" si="44"/>
        <v>+</v>
      </c>
      <c r="V122" s="13" t="str">
        <f t="shared" ca="1" si="45"/>
        <v>+1</v>
      </c>
      <c r="W122" s="13">
        <f t="shared" ca="1" si="46"/>
        <v>-20</v>
      </c>
      <c r="X122" s="14" t="str">
        <f t="shared" ca="1" si="47"/>
        <v>x²+x-20</v>
      </c>
      <c r="Y122" s="13" t="str">
        <f t="shared" ca="1" si="48"/>
        <v>+5</v>
      </c>
      <c r="Z122" s="13">
        <f t="shared" ca="1" si="49"/>
        <v>-4</v>
      </c>
      <c r="AA122" s="14" t="str">
        <f t="shared" ca="1" si="50"/>
        <v>+5 と -4 をたして +1</v>
      </c>
      <c r="AB122" s="14" t="str">
        <f t="shared" ca="1" si="51"/>
        <v>, かけて -20 だから</v>
      </c>
      <c r="AC122" s="14" t="str">
        <f t="shared" ca="1" si="52"/>
        <v>x²+1x-20</v>
      </c>
      <c r="AD122" s="14" t="str">
        <f t="shared" ca="1" si="53"/>
        <v>xの係数の+1の1は省略して、</v>
      </c>
    </row>
    <row r="123" spans="1:30" ht="14.25">
      <c r="A123" s="13" t="str">
        <f ca="1">IF(P123&gt;0,"",COUNTIF(P$3:$P123,0))</f>
        <v/>
      </c>
      <c r="B123" s="13">
        <f t="shared" ca="1" si="33"/>
        <v>8</v>
      </c>
      <c r="C123" s="13" t="str">
        <f t="shared" ca="1" si="34"/>
        <v>+</v>
      </c>
      <c r="D123" s="13" t="str">
        <f t="shared" ca="1" si="54"/>
        <v>(x+8)</v>
      </c>
      <c r="E123" s="13">
        <f t="shared" ca="1" si="35"/>
        <v>7</v>
      </c>
      <c r="F123" s="13" t="str">
        <f t="shared" ca="1" si="36"/>
        <v>-</v>
      </c>
      <c r="G123" s="13" t="str">
        <f t="shared" ca="1" si="55"/>
        <v>(x-7)</v>
      </c>
      <c r="H123" s="13" t="str">
        <f t="shared" ca="1" si="56"/>
        <v>(x+8)(x-7)</v>
      </c>
      <c r="I123" s="13" t="str">
        <f t="shared" ca="1" si="57"/>
        <v>(x-7)(x+8)</v>
      </c>
      <c r="J123" s="13" t="str">
        <f t="shared" ca="1" si="37"/>
        <v/>
      </c>
      <c r="K123" s="13">
        <f t="shared" ca="1" si="58"/>
        <v>0</v>
      </c>
      <c r="L123" s="13">
        <f ca="1">COUNTIF($H$3:H123,H123)-1</f>
        <v>0</v>
      </c>
      <c r="M123" s="13">
        <f ca="1">COUNTIF($I$3:I123,H123)</f>
        <v>0</v>
      </c>
      <c r="N123" s="13">
        <f t="shared" ca="1" si="59"/>
        <v>0</v>
      </c>
      <c r="O123" s="13">
        <f t="shared" ca="1" si="38"/>
        <v>1</v>
      </c>
      <c r="P123" s="13">
        <f t="shared" ca="1" si="39"/>
        <v>1</v>
      </c>
      <c r="Q123" s="13">
        <f t="shared" ca="1" si="40"/>
        <v>8</v>
      </c>
      <c r="R123" s="13">
        <f t="shared" ca="1" si="41"/>
        <v>-7</v>
      </c>
      <c r="S123" s="13">
        <f t="shared" ca="1" si="42"/>
        <v>1</v>
      </c>
      <c r="T123" s="13">
        <f t="shared" ca="1" si="43"/>
        <v>-56</v>
      </c>
      <c r="U123" s="13" t="str">
        <f t="shared" ca="1" si="44"/>
        <v>+</v>
      </c>
      <c r="V123" s="13" t="str">
        <f t="shared" ca="1" si="45"/>
        <v>+1</v>
      </c>
      <c r="W123" s="13">
        <f t="shared" ca="1" si="46"/>
        <v>-56</v>
      </c>
      <c r="X123" s="14" t="str">
        <f t="shared" ca="1" si="47"/>
        <v>x²+x-56</v>
      </c>
      <c r="Y123" s="13" t="str">
        <f t="shared" ca="1" si="48"/>
        <v>+8</v>
      </c>
      <c r="Z123" s="13">
        <f t="shared" ca="1" si="49"/>
        <v>-7</v>
      </c>
      <c r="AA123" s="14" t="str">
        <f t="shared" ca="1" si="50"/>
        <v>+8 と -7 をたして +1</v>
      </c>
      <c r="AB123" s="14" t="str">
        <f t="shared" ca="1" si="51"/>
        <v>, かけて -56 だから</v>
      </c>
      <c r="AC123" s="14" t="str">
        <f t="shared" ca="1" si="52"/>
        <v>x²+1x-56</v>
      </c>
      <c r="AD123" s="14" t="str">
        <f t="shared" ca="1" si="53"/>
        <v>xの係数の+1の1は省略して、</v>
      </c>
    </row>
    <row r="124" spans="1:30" ht="14.25">
      <c r="A124" s="13" t="str">
        <f ca="1">IF(P124&gt;0,"",COUNTIF(P$3:$P124,0))</f>
        <v/>
      </c>
      <c r="B124" s="13">
        <f t="shared" ca="1" si="33"/>
        <v>5</v>
      </c>
      <c r="C124" s="13" t="str">
        <f t="shared" ca="1" si="34"/>
        <v>-</v>
      </c>
      <c r="D124" s="13" t="str">
        <f t="shared" ca="1" si="54"/>
        <v>(x-5)</v>
      </c>
      <c r="E124" s="13">
        <f t="shared" ca="1" si="35"/>
        <v>2</v>
      </c>
      <c r="F124" s="13" t="str">
        <f t="shared" ca="1" si="36"/>
        <v>-</v>
      </c>
      <c r="G124" s="13" t="str">
        <f t="shared" ca="1" si="55"/>
        <v>(x-2)</v>
      </c>
      <c r="H124" s="13" t="str">
        <f t="shared" ca="1" si="56"/>
        <v>(x-5)(x-2)</v>
      </c>
      <c r="I124" s="13" t="str">
        <f t="shared" ca="1" si="57"/>
        <v>(x-2)(x-5)</v>
      </c>
      <c r="J124" s="13" t="str">
        <f t="shared" ca="1" si="37"/>
        <v/>
      </c>
      <c r="K124" s="13">
        <f t="shared" ca="1" si="58"/>
        <v>0</v>
      </c>
      <c r="L124" s="13">
        <f ca="1">COUNTIF($H$3:H124,H124)-1</f>
        <v>1</v>
      </c>
      <c r="M124" s="13">
        <f ca="1">COUNTIF($I$3:I124,H124)</f>
        <v>0</v>
      </c>
      <c r="N124" s="13">
        <f t="shared" ca="1" si="59"/>
        <v>0</v>
      </c>
      <c r="O124" s="13">
        <f t="shared" ca="1" si="38"/>
        <v>1</v>
      </c>
      <c r="P124" s="13">
        <f t="shared" ca="1" si="39"/>
        <v>2</v>
      </c>
      <c r="Q124" s="13">
        <f t="shared" ca="1" si="40"/>
        <v>-5</v>
      </c>
      <c r="R124" s="13">
        <f t="shared" ca="1" si="41"/>
        <v>-2</v>
      </c>
      <c r="S124" s="13">
        <f t="shared" ca="1" si="42"/>
        <v>-7</v>
      </c>
      <c r="T124" s="13">
        <f t="shared" ca="1" si="43"/>
        <v>10</v>
      </c>
      <c r="U124" s="13">
        <f t="shared" ca="1" si="44"/>
        <v>-7</v>
      </c>
      <c r="V124" s="13">
        <f t="shared" ca="1" si="45"/>
        <v>-7</v>
      </c>
      <c r="W124" s="13" t="str">
        <f t="shared" ca="1" si="46"/>
        <v>+10</v>
      </c>
      <c r="X124" s="14" t="str">
        <f t="shared" ca="1" si="47"/>
        <v>x²-7x+10</v>
      </c>
      <c r="Y124" s="13">
        <f t="shared" ca="1" si="48"/>
        <v>-5</v>
      </c>
      <c r="Z124" s="13">
        <f t="shared" ca="1" si="49"/>
        <v>-2</v>
      </c>
      <c r="AA124" s="14" t="str">
        <f t="shared" ca="1" si="50"/>
        <v>-5 と -2 をたして -7</v>
      </c>
      <c r="AB124" s="14" t="str">
        <f t="shared" ca="1" si="51"/>
        <v>, かけて +10 だから</v>
      </c>
      <c r="AC124" s="14" t="str">
        <f t="shared" ca="1" si="52"/>
        <v>x²-7x+10</v>
      </c>
      <c r="AD124" s="14" t="str">
        <f t="shared" ca="1" si="53"/>
        <v/>
      </c>
    </row>
    <row r="125" spans="1:30" ht="14.25">
      <c r="A125" s="13" t="str">
        <f ca="1">IF(P125&gt;0,"",COUNTIF(P$3:$P125,0))</f>
        <v/>
      </c>
      <c r="B125" s="13">
        <f t="shared" ca="1" si="33"/>
        <v>8</v>
      </c>
      <c r="C125" s="13" t="str">
        <f t="shared" ca="1" si="34"/>
        <v>+</v>
      </c>
      <c r="D125" s="13" t="str">
        <f t="shared" ca="1" si="54"/>
        <v>(x+8)</v>
      </c>
      <c r="E125" s="13">
        <f t="shared" ca="1" si="35"/>
        <v>5</v>
      </c>
      <c r="F125" s="13" t="str">
        <f t="shared" ca="1" si="36"/>
        <v>-</v>
      </c>
      <c r="G125" s="13" t="str">
        <f t="shared" ca="1" si="55"/>
        <v>(x-5)</v>
      </c>
      <c r="H125" s="13" t="str">
        <f t="shared" ca="1" si="56"/>
        <v>(x+8)(x-5)</v>
      </c>
      <c r="I125" s="13" t="str">
        <f t="shared" ca="1" si="57"/>
        <v>(x-5)(x+8)</v>
      </c>
      <c r="J125" s="13" t="str">
        <f t="shared" ca="1" si="37"/>
        <v/>
      </c>
      <c r="K125" s="13">
        <f t="shared" ca="1" si="58"/>
        <v>0</v>
      </c>
      <c r="L125" s="13">
        <f ca="1">COUNTIF($H$3:H125,H125)-1</f>
        <v>1</v>
      </c>
      <c r="M125" s="13">
        <f ca="1">COUNTIF($I$3:I125,H125)</f>
        <v>1</v>
      </c>
      <c r="N125" s="13">
        <f t="shared" ca="1" si="59"/>
        <v>0</v>
      </c>
      <c r="O125" s="13">
        <f t="shared" ca="1" si="38"/>
        <v>1</v>
      </c>
      <c r="P125" s="13">
        <f t="shared" ca="1" si="39"/>
        <v>3</v>
      </c>
      <c r="Q125" s="13">
        <f t="shared" ca="1" si="40"/>
        <v>8</v>
      </c>
      <c r="R125" s="13">
        <f t="shared" ca="1" si="41"/>
        <v>-5</v>
      </c>
      <c r="S125" s="13">
        <f t="shared" ca="1" si="42"/>
        <v>3</v>
      </c>
      <c r="T125" s="13">
        <f t="shared" ca="1" si="43"/>
        <v>-40</v>
      </c>
      <c r="U125" s="13" t="str">
        <f t="shared" ca="1" si="44"/>
        <v>+3</v>
      </c>
      <c r="V125" s="13" t="str">
        <f t="shared" ca="1" si="45"/>
        <v>+3</v>
      </c>
      <c r="W125" s="13">
        <f t="shared" ca="1" si="46"/>
        <v>-40</v>
      </c>
      <c r="X125" s="14" t="str">
        <f t="shared" ca="1" si="47"/>
        <v>x²+3x-40</v>
      </c>
      <c r="Y125" s="13" t="str">
        <f t="shared" ca="1" si="48"/>
        <v>+8</v>
      </c>
      <c r="Z125" s="13">
        <f t="shared" ca="1" si="49"/>
        <v>-5</v>
      </c>
      <c r="AA125" s="14" t="str">
        <f t="shared" ca="1" si="50"/>
        <v>+8 と -5 をたして +3</v>
      </c>
      <c r="AB125" s="14" t="str">
        <f t="shared" ca="1" si="51"/>
        <v>, かけて -40 だから</v>
      </c>
      <c r="AC125" s="14" t="str">
        <f t="shared" ca="1" si="52"/>
        <v>x²+3x-40</v>
      </c>
      <c r="AD125" s="14" t="str">
        <f t="shared" ca="1" si="53"/>
        <v/>
      </c>
    </row>
    <row r="126" spans="1:30" ht="14.25">
      <c r="A126" s="13">
        <f ca="1">IF(P126&gt;0,"",COUNTIF(P$3:$P126,0))</f>
        <v>21</v>
      </c>
      <c r="B126" s="13">
        <f t="shared" ca="1" si="33"/>
        <v>2</v>
      </c>
      <c r="C126" s="13" t="str">
        <f t="shared" ca="1" si="34"/>
        <v>+</v>
      </c>
      <c r="D126" s="13" t="str">
        <f t="shared" ca="1" si="54"/>
        <v>(x+2)</v>
      </c>
      <c r="E126" s="13">
        <f t="shared" ca="1" si="35"/>
        <v>5</v>
      </c>
      <c r="F126" s="13" t="str">
        <f t="shared" ca="1" si="36"/>
        <v>+</v>
      </c>
      <c r="G126" s="13" t="str">
        <f t="shared" ca="1" si="55"/>
        <v>(x+5)</v>
      </c>
      <c r="H126" s="13" t="str">
        <f t="shared" ca="1" si="56"/>
        <v>(x+2)(x+5)</v>
      </c>
      <c r="I126" s="13" t="str">
        <f t="shared" ca="1" si="57"/>
        <v>(x+5)(x+2)</v>
      </c>
      <c r="J126" s="13" t="str">
        <f t="shared" ca="1" si="37"/>
        <v/>
      </c>
      <c r="K126" s="13">
        <f t="shared" ca="1" si="58"/>
        <v>0</v>
      </c>
      <c r="L126" s="13">
        <f ca="1">COUNTIF($H$3:H126,H126)-1</f>
        <v>0</v>
      </c>
      <c r="M126" s="13">
        <f ca="1">COUNTIF($I$3:I126,H126)</f>
        <v>0</v>
      </c>
      <c r="N126" s="13">
        <f t="shared" ca="1" si="59"/>
        <v>0</v>
      </c>
      <c r="O126" s="13">
        <f t="shared" ca="1" si="38"/>
        <v>0</v>
      </c>
      <c r="P126" s="13">
        <f t="shared" ca="1" si="39"/>
        <v>0</v>
      </c>
      <c r="Q126" s="13">
        <f t="shared" ca="1" si="40"/>
        <v>2</v>
      </c>
      <c r="R126" s="13">
        <f t="shared" ca="1" si="41"/>
        <v>5</v>
      </c>
      <c r="S126" s="13">
        <f t="shared" ca="1" si="42"/>
        <v>7</v>
      </c>
      <c r="T126" s="13">
        <f t="shared" ca="1" si="43"/>
        <v>10</v>
      </c>
      <c r="U126" s="13" t="str">
        <f t="shared" ca="1" si="44"/>
        <v>+7</v>
      </c>
      <c r="V126" s="13" t="str">
        <f t="shared" ca="1" si="45"/>
        <v>+7</v>
      </c>
      <c r="W126" s="13" t="str">
        <f t="shared" ca="1" si="46"/>
        <v>+10</v>
      </c>
      <c r="X126" s="14" t="str">
        <f t="shared" ca="1" si="47"/>
        <v>x²+7x+10</v>
      </c>
      <c r="Y126" s="13" t="str">
        <f t="shared" ca="1" si="48"/>
        <v>+2</v>
      </c>
      <c r="Z126" s="13" t="str">
        <f t="shared" ca="1" si="49"/>
        <v>+5</v>
      </c>
      <c r="AA126" s="14" t="str">
        <f t="shared" ca="1" si="50"/>
        <v>+2 と +5 をたして +7</v>
      </c>
      <c r="AB126" s="14" t="str">
        <f t="shared" ca="1" si="51"/>
        <v>, かけて +10 だから</v>
      </c>
      <c r="AC126" s="14" t="str">
        <f t="shared" ca="1" si="52"/>
        <v>x²+7x+10</v>
      </c>
      <c r="AD126" s="14" t="str">
        <f t="shared" ca="1" si="53"/>
        <v/>
      </c>
    </row>
    <row r="127" spans="1:30" ht="14.25">
      <c r="A127" s="13" t="str">
        <f ca="1">IF(P127&gt;0,"",COUNTIF(P$3:$P127,0))</f>
        <v/>
      </c>
      <c r="B127" s="13">
        <f t="shared" ca="1" si="33"/>
        <v>6</v>
      </c>
      <c r="C127" s="13" t="str">
        <f t="shared" ca="1" si="34"/>
        <v>+</v>
      </c>
      <c r="D127" s="13" t="str">
        <f t="shared" ca="1" si="54"/>
        <v>(x+6)</v>
      </c>
      <c r="E127" s="13">
        <f t="shared" ca="1" si="35"/>
        <v>8</v>
      </c>
      <c r="F127" s="13" t="str">
        <f t="shared" ca="1" si="36"/>
        <v>-</v>
      </c>
      <c r="G127" s="13" t="str">
        <f t="shared" ca="1" si="55"/>
        <v>(x-8)</v>
      </c>
      <c r="H127" s="13" t="str">
        <f t="shared" ca="1" si="56"/>
        <v>(x+6)(x-8)</v>
      </c>
      <c r="I127" s="13" t="str">
        <f t="shared" ca="1" si="57"/>
        <v>(x-8)(x+6)</v>
      </c>
      <c r="J127" s="13" t="str">
        <f t="shared" ca="1" si="37"/>
        <v/>
      </c>
      <c r="K127" s="13">
        <f t="shared" ca="1" si="58"/>
        <v>0</v>
      </c>
      <c r="L127" s="13">
        <f ca="1">COUNTIF($H$3:H127,H127)-1</f>
        <v>0</v>
      </c>
      <c r="M127" s="13">
        <f ca="1">COUNTIF($I$3:I127,H127)</f>
        <v>0</v>
      </c>
      <c r="N127" s="13">
        <f t="shared" ca="1" si="59"/>
        <v>0</v>
      </c>
      <c r="O127" s="13">
        <f t="shared" ca="1" si="38"/>
        <v>1</v>
      </c>
      <c r="P127" s="13">
        <f t="shared" ca="1" si="39"/>
        <v>1</v>
      </c>
      <c r="Q127" s="13">
        <f t="shared" ca="1" si="40"/>
        <v>6</v>
      </c>
      <c r="R127" s="13">
        <f t="shared" ca="1" si="41"/>
        <v>-8</v>
      </c>
      <c r="S127" s="13">
        <f t="shared" ca="1" si="42"/>
        <v>-2</v>
      </c>
      <c r="T127" s="13">
        <f t="shared" ca="1" si="43"/>
        <v>-48</v>
      </c>
      <c r="U127" s="13">
        <f t="shared" ca="1" si="44"/>
        <v>-2</v>
      </c>
      <c r="V127" s="13">
        <f t="shared" ca="1" si="45"/>
        <v>-2</v>
      </c>
      <c r="W127" s="13">
        <f t="shared" ca="1" si="46"/>
        <v>-48</v>
      </c>
      <c r="X127" s="14" t="str">
        <f t="shared" ca="1" si="47"/>
        <v>x²-2x-48</v>
      </c>
      <c r="Y127" s="13" t="str">
        <f t="shared" ca="1" si="48"/>
        <v>+6</v>
      </c>
      <c r="Z127" s="13">
        <f t="shared" ca="1" si="49"/>
        <v>-8</v>
      </c>
      <c r="AA127" s="14" t="str">
        <f t="shared" ca="1" si="50"/>
        <v>+6 と -8 をたして -2</v>
      </c>
      <c r="AB127" s="14" t="str">
        <f t="shared" ca="1" si="51"/>
        <v>, かけて -48 だから</v>
      </c>
      <c r="AC127" s="14" t="str">
        <f t="shared" ca="1" si="52"/>
        <v>x²-2x-48</v>
      </c>
      <c r="AD127" s="14" t="str">
        <f t="shared" ca="1" si="53"/>
        <v/>
      </c>
    </row>
    <row r="128" spans="1:30" ht="14.25">
      <c r="A128" s="13">
        <f ca="1">IF(P128&gt;0,"",COUNTIF(P$3:$P128,0))</f>
        <v>22</v>
      </c>
      <c r="B128" s="13">
        <f t="shared" ca="1" si="33"/>
        <v>9</v>
      </c>
      <c r="C128" s="13" t="str">
        <f t="shared" ca="1" si="34"/>
        <v>+</v>
      </c>
      <c r="D128" s="13" t="str">
        <f t="shared" ca="1" si="54"/>
        <v>(x+9)</v>
      </c>
      <c r="E128" s="13">
        <f t="shared" ca="1" si="35"/>
        <v>3</v>
      </c>
      <c r="F128" s="13" t="str">
        <f t="shared" ca="1" si="36"/>
        <v>+</v>
      </c>
      <c r="G128" s="13" t="str">
        <f t="shared" ca="1" si="55"/>
        <v>(x+3)</v>
      </c>
      <c r="H128" s="13" t="str">
        <f t="shared" ca="1" si="56"/>
        <v>(x+9)(x+3)</v>
      </c>
      <c r="I128" s="13" t="str">
        <f t="shared" ca="1" si="57"/>
        <v>(x+3)(x+9)</v>
      </c>
      <c r="J128" s="13" t="str">
        <f t="shared" ca="1" si="37"/>
        <v/>
      </c>
      <c r="K128" s="13">
        <f t="shared" ca="1" si="58"/>
        <v>0</v>
      </c>
      <c r="L128" s="13">
        <f ca="1">COUNTIF($H$3:H128,H128)-1</f>
        <v>0</v>
      </c>
      <c r="M128" s="13">
        <f ca="1">COUNTIF($I$3:I128,H128)</f>
        <v>0</v>
      </c>
      <c r="N128" s="13">
        <f t="shared" ca="1" si="59"/>
        <v>0</v>
      </c>
      <c r="O128" s="13">
        <f t="shared" ca="1" si="38"/>
        <v>0</v>
      </c>
      <c r="P128" s="13">
        <f t="shared" ca="1" si="39"/>
        <v>0</v>
      </c>
      <c r="Q128" s="13">
        <f t="shared" ca="1" si="40"/>
        <v>9</v>
      </c>
      <c r="R128" s="13">
        <f t="shared" ca="1" si="41"/>
        <v>3</v>
      </c>
      <c r="S128" s="13">
        <f t="shared" ca="1" si="42"/>
        <v>12</v>
      </c>
      <c r="T128" s="13">
        <f t="shared" ca="1" si="43"/>
        <v>27</v>
      </c>
      <c r="U128" s="13" t="str">
        <f t="shared" ca="1" si="44"/>
        <v>+12</v>
      </c>
      <c r="V128" s="13" t="str">
        <f t="shared" ca="1" si="45"/>
        <v>+12</v>
      </c>
      <c r="W128" s="13" t="str">
        <f t="shared" ca="1" si="46"/>
        <v>+27</v>
      </c>
      <c r="X128" s="14" t="str">
        <f t="shared" ca="1" si="47"/>
        <v>x²+12x+27</v>
      </c>
      <c r="Y128" s="13" t="str">
        <f t="shared" ca="1" si="48"/>
        <v>+9</v>
      </c>
      <c r="Z128" s="13" t="str">
        <f t="shared" ca="1" si="49"/>
        <v>+3</v>
      </c>
      <c r="AA128" s="14" t="str">
        <f t="shared" ca="1" si="50"/>
        <v>+9 と +3 をたして +12</v>
      </c>
      <c r="AB128" s="14" t="str">
        <f t="shared" ca="1" si="51"/>
        <v>, かけて +27 だから</v>
      </c>
      <c r="AC128" s="14" t="str">
        <f t="shared" ca="1" si="52"/>
        <v>x²+12x+27</v>
      </c>
      <c r="AD128" s="14" t="str">
        <f t="shared" ca="1" si="53"/>
        <v/>
      </c>
    </row>
    <row r="129" spans="1:30" ht="14.25">
      <c r="A129" s="13" t="str">
        <f ca="1">IF(P129&gt;0,"",COUNTIF(P$3:$P129,0))</f>
        <v/>
      </c>
      <c r="B129" s="13">
        <f t="shared" ca="1" si="33"/>
        <v>3</v>
      </c>
      <c r="C129" s="13" t="str">
        <f t="shared" ca="1" si="34"/>
        <v>-</v>
      </c>
      <c r="D129" s="13" t="str">
        <f t="shared" ca="1" si="54"/>
        <v>(x-3)</v>
      </c>
      <c r="E129" s="13">
        <f t="shared" ca="1" si="35"/>
        <v>5</v>
      </c>
      <c r="F129" s="13" t="str">
        <f t="shared" ca="1" si="36"/>
        <v>-</v>
      </c>
      <c r="G129" s="13" t="str">
        <f t="shared" ca="1" si="55"/>
        <v>(x-5)</v>
      </c>
      <c r="H129" s="13" t="str">
        <f t="shared" ca="1" si="56"/>
        <v>(x-3)(x-5)</v>
      </c>
      <c r="I129" s="13" t="str">
        <f t="shared" ca="1" si="57"/>
        <v>(x-5)(x-3)</v>
      </c>
      <c r="J129" s="13" t="str">
        <f t="shared" ca="1" si="37"/>
        <v/>
      </c>
      <c r="K129" s="13">
        <f t="shared" ca="1" si="58"/>
        <v>0</v>
      </c>
      <c r="L129" s="13">
        <f ca="1">COUNTIF($H$3:H129,H129)-1</f>
        <v>0</v>
      </c>
      <c r="M129" s="13">
        <f ca="1">COUNTIF($I$3:I129,H129)</f>
        <v>0</v>
      </c>
      <c r="N129" s="13">
        <f t="shared" ca="1" si="59"/>
        <v>0</v>
      </c>
      <c r="O129" s="13">
        <f t="shared" ca="1" si="38"/>
        <v>1</v>
      </c>
      <c r="P129" s="13">
        <f t="shared" ca="1" si="39"/>
        <v>1</v>
      </c>
      <c r="Q129" s="13">
        <f t="shared" ca="1" si="40"/>
        <v>-3</v>
      </c>
      <c r="R129" s="13">
        <f t="shared" ca="1" si="41"/>
        <v>-5</v>
      </c>
      <c r="S129" s="13">
        <f t="shared" ca="1" si="42"/>
        <v>-8</v>
      </c>
      <c r="T129" s="13">
        <f t="shared" ca="1" si="43"/>
        <v>15</v>
      </c>
      <c r="U129" s="13">
        <f t="shared" ca="1" si="44"/>
        <v>-8</v>
      </c>
      <c r="V129" s="13">
        <f t="shared" ca="1" si="45"/>
        <v>-8</v>
      </c>
      <c r="W129" s="13" t="str">
        <f t="shared" ca="1" si="46"/>
        <v>+15</v>
      </c>
      <c r="X129" s="14" t="str">
        <f t="shared" ca="1" si="47"/>
        <v>x²-8x+15</v>
      </c>
      <c r="Y129" s="13">
        <f t="shared" ca="1" si="48"/>
        <v>-3</v>
      </c>
      <c r="Z129" s="13">
        <f t="shared" ca="1" si="49"/>
        <v>-5</v>
      </c>
      <c r="AA129" s="14" t="str">
        <f t="shared" ca="1" si="50"/>
        <v>-3 と -5 をたして -8</v>
      </c>
      <c r="AB129" s="14" t="str">
        <f t="shared" ca="1" si="51"/>
        <v>, かけて +15 だから</v>
      </c>
      <c r="AC129" s="14" t="str">
        <f t="shared" ca="1" si="52"/>
        <v>x²-8x+15</v>
      </c>
      <c r="AD129" s="14" t="str">
        <f t="shared" ca="1" si="53"/>
        <v/>
      </c>
    </row>
    <row r="130" spans="1:30" ht="14.25">
      <c r="A130" s="13" t="str">
        <f ca="1">IF(P130&gt;0,"",COUNTIF(P$3:$P130,0))</f>
        <v/>
      </c>
      <c r="B130" s="13">
        <f t="shared" ca="1" si="33"/>
        <v>8</v>
      </c>
      <c r="C130" s="13" t="str">
        <f t="shared" ca="1" si="34"/>
        <v>-</v>
      </c>
      <c r="D130" s="13" t="str">
        <f t="shared" ca="1" si="54"/>
        <v>(x-8)</v>
      </c>
      <c r="E130" s="13">
        <f t="shared" ca="1" si="35"/>
        <v>9</v>
      </c>
      <c r="F130" s="13" t="str">
        <f t="shared" ca="1" si="36"/>
        <v>+</v>
      </c>
      <c r="G130" s="13" t="str">
        <f t="shared" ca="1" si="55"/>
        <v>(x+9)</v>
      </c>
      <c r="H130" s="13" t="str">
        <f t="shared" ca="1" si="56"/>
        <v>(x-8)(x+9)</v>
      </c>
      <c r="I130" s="13" t="str">
        <f t="shared" ca="1" si="57"/>
        <v>(x+9)(x-8)</v>
      </c>
      <c r="J130" s="13" t="str">
        <f t="shared" ca="1" si="37"/>
        <v/>
      </c>
      <c r="K130" s="13">
        <f t="shared" ca="1" si="58"/>
        <v>0</v>
      </c>
      <c r="L130" s="13">
        <f ca="1">COUNTIF($H$3:H130,H130)-1</f>
        <v>0</v>
      </c>
      <c r="M130" s="13">
        <f ca="1">COUNTIF($I$3:I130,H130)</f>
        <v>1</v>
      </c>
      <c r="N130" s="13">
        <f t="shared" ca="1" si="59"/>
        <v>0</v>
      </c>
      <c r="O130" s="13">
        <f t="shared" ca="1" si="38"/>
        <v>1</v>
      </c>
      <c r="P130" s="13">
        <f t="shared" ca="1" si="39"/>
        <v>2</v>
      </c>
      <c r="Q130" s="13">
        <f t="shared" ca="1" si="40"/>
        <v>-8</v>
      </c>
      <c r="R130" s="13">
        <f t="shared" ca="1" si="41"/>
        <v>9</v>
      </c>
      <c r="S130" s="13">
        <f t="shared" ca="1" si="42"/>
        <v>1</v>
      </c>
      <c r="T130" s="13">
        <f t="shared" ca="1" si="43"/>
        <v>-72</v>
      </c>
      <c r="U130" s="13" t="str">
        <f t="shared" ca="1" si="44"/>
        <v>+</v>
      </c>
      <c r="V130" s="13" t="str">
        <f t="shared" ca="1" si="45"/>
        <v>+1</v>
      </c>
      <c r="W130" s="13">
        <f t="shared" ca="1" si="46"/>
        <v>-72</v>
      </c>
      <c r="X130" s="14" t="str">
        <f t="shared" ca="1" si="47"/>
        <v>x²+x-72</v>
      </c>
      <c r="Y130" s="13">
        <f t="shared" ca="1" si="48"/>
        <v>-8</v>
      </c>
      <c r="Z130" s="13" t="str">
        <f t="shared" ca="1" si="49"/>
        <v>+9</v>
      </c>
      <c r="AA130" s="14" t="str">
        <f t="shared" ca="1" si="50"/>
        <v>-8 と +9 をたして +1</v>
      </c>
      <c r="AB130" s="14" t="str">
        <f t="shared" ca="1" si="51"/>
        <v>, かけて -72 だから</v>
      </c>
      <c r="AC130" s="14" t="str">
        <f t="shared" ca="1" si="52"/>
        <v>x²+1x-72</v>
      </c>
      <c r="AD130" s="14" t="str">
        <f t="shared" ca="1" si="53"/>
        <v>xの係数の+1の1は省略して、</v>
      </c>
    </row>
    <row r="131" spans="1:30" ht="14.25">
      <c r="A131" s="13" t="str">
        <f ca="1">IF(P131&gt;0,"",COUNTIF(P$3:$P131,0))</f>
        <v/>
      </c>
      <c r="B131" s="13">
        <f t="shared" ca="1" si="33"/>
        <v>5</v>
      </c>
      <c r="C131" s="13" t="str">
        <f t="shared" ca="1" si="34"/>
        <v>+</v>
      </c>
      <c r="D131" s="13" t="str">
        <f t="shared" ca="1" si="54"/>
        <v>(x+5)</v>
      </c>
      <c r="E131" s="13">
        <f t="shared" ca="1" si="35"/>
        <v>3</v>
      </c>
      <c r="F131" s="13" t="str">
        <f t="shared" ca="1" si="36"/>
        <v>-</v>
      </c>
      <c r="G131" s="13" t="str">
        <f t="shared" ca="1" si="55"/>
        <v>(x-3)</v>
      </c>
      <c r="H131" s="13" t="str">
        <f t="shared" ca="1" si="56"/>
        <v>(x+5)(x-3)</v>
      </c>
      <c r="I131" s="13" t="str">
        <f t="shared" ca="1" si="57"/>
        <v>(x-3)(x+5)</v>
      </c>
      <c r="J131" s="13" t="str">
        <f t="shared" ca="1" si="37"/>
        <v/>
      </c>
      <c r="K131" s="13">
        <f t="shared" ca="1" si="58"/>
        <v>0</v>
      </c>
      <c r="L131" s="13">
        <f ca="1">COUNTIF($H$3:H131,H131)-1</f>
        <v>0</v>
      </c>
      <c r="M131" s="13">
        <f ca="1">COUNTIF($I$3:I131,H131)</f>
        <v>1</v>
      </c>
      <c r="N131" s="13">
        <f t="shared" ca="1" si="59"/>
        <v>0</v>
      </c>
      <c r="O131" s="13">
        <f t="shared" ca="1" si="38"/>
        <v>1</v>
      </c>
      <c r="P131" s="13">
        <f t="shared" ca="1" si="39"/>
        <v>2</v>
      </c>
      <c r="Q131" s="13">
        <f t="shared" ca="1" si="40"/>
        <v>5</v>
      </c>
      <c r="R131" s="13">
        <f t="shared" ca="1" si="41"/>
        <v>-3</v>
      </c>
      <c r="S131" s="13">
        <f t="shared" ca="1" si="42"/>
        <v>2</v>
      </c>
      <c r="T131" s="13">
        <f t="shared" ca="1" si="43"/>
        <v>-15</v>
      </c>
      <c r="U131" s="13" t="str">
        <f t="shared" ca="1" si="44"/>
        <v>+2</v>
      </c>
      <c r="V131" s="13" t="str">
        <f t="shared" ca="1" si="45"/>
        <v>+2</v>
      </c>
      <c r="W131" s="13">
        <f t="shared" ca="1" si="46"/>
        <v>-15</v>
      </c>
      <c r="X131" s="14" t="str">
        <f t="shared" ca="1" si="47"/>
        <v>x²+2x-15</v>
      </c>
      <c r="Y131" s="13" t="str">
        <f t="shared" ca="1" si="48"/>
        <v>+5</v>
      </c>
      <c r="Z131" s="13">
        <f t="shared" ca="1" si="49"/>
        <v>-3</v>
      </c>
      <c r="AA131" s="14" t="str">
        <f t="shared" ca="1" si="50"/>
        <v>+5 と -3 をたして +2</v>
      </c>
      <c r="AB131" s="14" t="str">
        <f t="shared" ca="1" si="51"/>
        <v>, かけて -15 だから</v>
      </c>
      <c r="AC131" s="14" t="str">
        <f t="shared" ca="1" si="52"/>
        <v>x²+2x-15</v>
      </c>
      <c r="AD131" s="14" t="str">
        <f t="shared" ca="1" si="53"/>
        <v/>
      </c>
    </row>
    <row r="132" spans="1:30" ht="14.25">
      <c r="A132" s="13" t="str">
        <f ca="1">IF(P132&gt;0,"",COUNTIF(P$3:$P132,0))</f>
        <v/>
      </c>
      <c r="B132" s="13">
        <f t="shared" ref="B132:B195" ca="1" si="60">RANDBETWEEN($A$1,$B$1)</f>
        <v>4</v>
      </c>
      <c r="C132" s="13" t="str">
        <f t="shared" ref="C132:C195" ca="1" si="61">IF(RANDBETWEEN(0,1)=1,"+","-")</f>
        <v>+</v>
      </c>
      <c r="D132" s="13" t="str">
        <f t="shared" ca="1" si="54"/>
        <v>(x+4)</v>
      </c>
      <c r="E132" s="13">
        <f t="shared" ref="E132:E195" ca="1" si="62">RANDBETWEEN($A$1,$B$1)</f>
        <v>2</v>
      </c>
      <c r="F132" s="13" t="str">
        <f t="shared" ref="F132:F195" ca="1" si="63">IF(RANDBETWEEN(0,1)=1,"+","-")</f>
        <v>-</v>
      </c>
      <c r="G132" s="13" t="str">
        <f t="shared" ca="1" si="55"/>
        <v>(x-2)</v>
      </c>
      <c r="H132" s="13" t="str">
        <f t="shared" ca="1" si="56"/>
        <v>(x+4)(x-2)</v>
      </c>
      <c r="I132" s="13" t="str">
        <f t="shared" ca="1" si="57"/>
        <v>(x-2)(x+4)</v>
      </c>
      <c r="J132" s="13" t="str">
        <f t="shared" ref="J132:J162" ca="1" si="64">IF(K132=1,G132&amp;"²","")</f>
        <v/>
      </c>
      <c r="K132" s="13">
        <f t="shared" ca="1" si="58"/>
        <v>0</v>
      </c>
      <c r="L132" s="13">
        <f ca="1">COUNTIF($H$3:H132,H132)-1</f>
        <v>0</v>
      </c>
      <c r="M132" s="13">
        <f ca="1">COUNTIF($I$3:I132,H132)</f>
        <v>0</v>
      </c>
      <c r="N132" s="13">
        <f t="shared" ca="1" si="59"/>
        <v>0</v>
      </c>
      <c r="O132" s="13">
        <f t="shared" ref="O132:O195" ca="1" si="65">IF(AND(C132="+",F132="+"),0,1)</f>
        <v>1</v>
      </c>
      <c r="P132" s="13">
        <f t="shared" ref="P132:P195" ca="1" si="66">SUM(K132:O132)</f>
        <v>1</v>
      </c>
      <c r="Q132" s="13">
        <f t="shared" ref="Q132:Q162" ca="1" si="67">VALUE(C132&amp;B132)</f>
        <v>4</v>
      </c>
      <c r="R132" s="13">
        <f t="shared" ref="R132:R162" ca="1" si="68">VALUE(F132&amp;E132)</f>
        <v>-2</v>
      </c>
      <c r="S132" s="13">
        <f t="shared" ref="S132:S162" ca="1" si="69">Q132+R132</f>
        <v>2</v>
      </c>
      <c r="T132" s="13">
        <f t="shared" ref="T132:T162" ca="1" si="70">Q132*R132</f>
        <v>-8</v>
      </c>
      <c r="U132" s="13" t="str">
        <f t="shared" ref="U132:U195" ca="1" si="71">IF(S132=0,"",IF(S132=1,"+",IF(S132=-1,"-",IF(S132&gt;0,"+"&amp;S132,S132))))</f>
        <v>+2</v>
      </c>
      <c r="V132" s="13" t="str">
        <f t="shared" ref="V132:V195" ca="1" si="72">IF(S132=0,"0",IF(S132=1,"+1",IF(S132=-1,"-1",IF(S132&gt;0,"+"&amp;S132,S132))))</f>
        <v>+2</v>
      </c>
      <c r="W132" s="13">
        <f t="shared" ref="W132:W195" ca="1" si="73">IF(T132&lt;0,T132,"+"&amp;T132)</f>
        <v>-8</v>
      </c>
      <c r="X132" s="14" t="str">
        <f t="shared" ref="X132:X195" ca="1" si="74">IF(S132=0,"x²"&amp;W132,"x²"&amp;U132&amp;"x"&amp;W132)</f>
        <v>x²+2x-8</v>
      </c>
      <c r="Y132" s="13" t="str">
        <f t="shared" ref="Y132:Y195" ca="1" si="75">IF(Q132&lt;0,Q132,"+"&amp;Q132)</f>
        <v>+4</v>
      </c>
      <c r="Z132" s="13">
        <f t="shared" ref="Z132:Z195" ca="1" si="76">IF(R132&lt;0,R132,"+"&amp;R132)</f>
        <v>-2</v>
      </c>
      <c r="AA132" s="14" t="str">
        <f t="shared" ref="AA132:AA195" ca="1" si="77">Y132&amp;" と "&amp;Z132&amp;" をたして "&amp;V132</f>
        <v>+4 と -2 をたして +2</v>
      </c>
      <c r="AB132" s="14" t="str">
        <f t="shared" ref="AB132:AB195" ca="1" si="78">", かけて "&amp;W132&amp;" だから"</f>
        <v>, かけて -8 だから</v>
      </c>
      <c r="AC132" s="14" t="str">
        <f t="shared" ref="AC132:AC195" ca="1" si="79">IF(V132="0","x²+"&amp;V132&amp;"x"&amp;W132,"x²"&amp;V132&amp;"x"&amp;W132)</f>
        <v>x²+2x-8</v>
      </c>
      <c r="AD132" s="14" t="str">
        <f t="shared" ref="AD132:AD195" ca="1" si="80">IF(S132=1,"xの係数の+1の1は省略して、",IF(S132=-1,"xの係数の-1の1は省略して、",IF(S132=0,"xの係数は0なので、","")))</f>
        <v/>
      </c>
    </row>
    <row r="133" spans="1:30" ht="14.25">
      <c r="A133" s="13" t="str">
        <f ca="1">IF(P133&gt;0,"",COUNTIF(P$3:$P133,0))</f>
        <v/>
      </c>
      <c r="B133" s="13">
        <f t="shared" ca="1" si="60"/>
        <v>8</v>
      </c>
      <c r="C133" s="13" t="str">
        <f t="shared" ca="1" si="61"/>
        <v>-</v>
      </c>
      <c r="D133" s="13" t="str">
        <f t="shared" ca="1" si="54"/>
        <v>(x-8)</v>
      </c>
      <c r="E133" s="13">
        <f t="shared" ca="1" si="62"/>
        <v>7</v>
      </c>
      <c r="F133" s="13" t="str">
        <f t="shared" ca="1" si="63"/>
        <v>+</v>
      </c>
      <c r="G133" s="13" t="str">
        <f t="shared" ca="1" si="55"/>
        <v>(x+7)</v>
      </c>
      <c r="H133" s="13" t="str">
        <f t="shared" ca="1" si="56"/>
        <v>(x-8)(x+7)</v>
      </c>
      <c r="I133" s="13" t="str">
        <f t="shared" ca="1" si="57"/>
        <v>(x+7)(x-8)</v>
      </c>
      <c r="J133" s="13" t="str">
        <f t="shared" ca="1" si="64"/>
        <v/>
      </c>
      <c r="K133" s="13">
        <f t="shared" ca="1" si="58"/>
        <v>0</v>
      </c>
      <c r="L133" s="13">
        <f ca="1">COUNTIF($H$3:H133,H133)-1</f>
        <v>0</v>
      </c>
      <c r="M133" s="13">
        <f ca="1">COUNTIF($I$3:I133,H133)</f>
        <v>0</v>
      </c>
      <c r="N133" s="13">
        <f t="shared" ca="1" si="59"/>
        <v>0</v>
      </c>
      <c r="O133" s="13">
        <f t="shared" ca="1" si="65"/>
        <v>1</v>
      </c>
      <c r="P133" s="13">
        <f t="shared" ca="1" si="66"/>
        <v>1</v>
      </c>
      <c r="Q133" s="13">
        <f t="shared" ca="1" si="67"/>
        <v>-8</v>
      </c>
      <c r="R133" s="13">
        <f t="shared" ca="1" si="68"/>
        <v>7</v>
      </c>
      <c r="S133" s="13">
        <f t="shared" ca="1" si="69"/>
        <v>-1</v>
      </c>
      <c r="T133" s="13">
        <f t="shared" ca="1" si="70"/>
        <v>-56</v>
      </c>
      <c r="U133" s="13" t="str">
        <f t="shared" ca="1" si="71"/>
        <v>-</v>
      </c>
      <c r="V133" s="13" t="str">
        <f t="shared" ca="1" si="72"/>
        <v>-1</v>
      </c>
      <c r="W133" s="13">
        <f t="shared" ca="1" si="73"/>
        <v>-56</v>
      </c>
      <c r="X133" s="14" t="str">
        <f t="shared" ca="1" si="74"/>
        <v>x²-x-56</v>
      </c>
      <c r="Y133" s="13">
        <f t="shared" ca="1" si="75"/>
        <v>-8</v>
      </c>
      <c r="Z133" s="13" t="str">
        <f t="shared" ca="1" si="76"/>
        <v>+7</v>
      </c>
      <c r="AA133" s="14" t="str">
        <f t="shared" ca="1" si="77"/>
        <v>-8 と +7 をたして -1</v>
      </c>
      <c r="AB133" s="14" t="str">
        <f t="shared" ca="1" si="78"/>
        <v>, かけて -56 だから</v>
      </c>
      <c r="AC133" s="14" t="str">
        <f t="shared" ca="1" si="79"/>
        <v>x²-1x-56</v>
      </c>
      <c r="AD133" s="14" t="str">
        <f t="shared" ca="1" si="80"/>
        <v>xの係数の-1の1は省略して、</v>
      </c>
    </row>
    <row r="134" spans="1:30" ht="14.25">
      <c r="A134" s="13">
        <f ca="1">IF(P134&gt;0,"",COUNTIF(P$3:$P134,0))</f>
        <v>23</v>
      </c>
      <c r="B134" s="13">
        <f t="shared" ca="1" si="60"/>
        <v>5</v>
      </c>
      <c r="C134" s="13" t="str">
        <f t="shared" ca="1" si="61"/>
        <v>+</v>
      </c>
      <c r="D134" s="13" t="str">
        <f t="shared" ca="1" si="54"/>
        <v>(x+5)</v>
      </c>
      <c r="E134" s="13">
        <f t="shared" ca="1" si="62"/>
        <v>6</v>
      </c>
      <c r="F134" s="13" t="str">
        <f t="shared" ca="1" si="63"/>
        <v>+</v>
      </c>
      <c r="G134" s="13" t="str">
        <f t="shared" ca="1" si="55"/>
        <v>(x+6)</v>
      </c>
      <c r="H134" s="13" t="str">
        <f t="shared" ca="1" si="56"/>
        <v>(x+5)(x+6)</v>
      </c>
      <c r="I134" s="13" t="str">
        <f t="shared" ca="1" si="57"/>
        <v>(x+6)(x+5)</v>
      </c>
      <c r="J134" s="13" t="str">
        <f t="shared" ca="1" si="64"/>
        <v/>
      </c>
      <c r="K134" s="13">
        <f t="shared" ca="1" si="58"/>
        <v>0</v>
      </c>
      <c r="L134" s="13">
        <f ca="1">COUNTIF($H$3:H134,H134)-1</f>
        <v>0</v>
      </c>
      <c r="M134" s="13">
        <f ca="1">COUNTIF($I$3:I134,H134)</f>
        <v>0</v>
      </c>
      <c r="N134" s="13">
        <f t="shared" ca="1" si="59"/>
        <v>0</v>
      </c>
      <c r="O134" s="13">
        <f t="shared" ca="1" si="65"/>
        <v>0</v>
      </c>
      <c r="P134" s="13">
        <f t="shared" ca="1" si="66"/>
        <v>0</v>
      </c>
      <c r="Q134" s="13">
        <f t="shared" ca="1" si="67"/>
        <v>5</v>
      </c>
      <c r="R134" s="13">
        <f t="shared" ca="1" si="68"/>
        <v>6</v>
      </c>
      <c r="S134" s="13">
        <f t="shared" ca="1" si="69"/>
        <v>11</v>
      </c>
      <c r="T134" s="13">
        <f t="shared" ca="1" si="70"/>
        <v>30</v>
      </c>
      <c r="U134" s="13" t="str">
        <f t="shared" ca="1" si="71"/>
        <v>+11</v>
      </c>
      <c r="V134" s="13" t="str">
        <f t="shared" ca="1" si="72"/>
        <v>+11</v>
      </c>
      <c r="W134" s="13" t="str">
        <f t="shared" ca="1" si="73"/>
        <v>+30</v>
      </c>
      <c r="X134" s="14" t="str">
        <f t="shared" ca="1" si="74"/>
        <v>x²+11x+30</v>
      </c>
      <c r="Y134" s="13" t="str">
        <f t="shared" ca="1" si="75"/>
        <v>+5</v>
      </c>
      <c r="Z134" s="13" t="str">
        <f t="shared" ca="1" si="76"/>
        <v>+6</v>
      </c>
      <c r="AA134" s="14" t="str">
        <f t="shared" ca="1" si="77"/>
        <v>+5 と +6 をたして +11</v>
      </c>
      <c r="AB134" s="14" t="str">
        <f t="shared" ca="1" si="78"/>
        <v>, かけて +30 だから</v>
      </c>
      <c r="AC134" s="14" t="str">
        <f t="shared" ca="1" si="79"/>
        <v>x²+11x+30</v>
      </c>
      <c r="AD134" s="14" t="str">
        <f t="shared" ca="1" si="80"/>
        <v/>
      </c>
    </row>
    <row r="135" spans="1:30" ht="14.25">
      <c r="A135" s="13" t="str">
        <f ca="1">IF(P135&gt;0,"",COUNTIF(P$3:$P135,0))</f>
        <v/>
      </c>
      <c r="B135" s="13">
        <f t="shared" ca="1" si="60"/>
        <v>8</v>
      </c>
      <c r="C135" s="13" t="str">
        <f t="shared" ca="1" si="61"/>
        <v>+</v>
      </c>
      <c r="D135" s="13" t="str">
        <f t="shared" ca="1" si="54"/>
        <v>(x+8)</v>
      </c>
      <c r="E135" s="13">
        <f t="shared" ca="1" si="62"/>
        <v>9</v>
      </c>
      <c r="F135" s="13" t="str">
        <f t="shared" ca="1" si="63"/>
        <v>+</v>
      </c>
      <c r="G135" s="13" t="str">
        <f t="shared" ca="1" si="55"/>
        <v>(x+9)</v>
      </c>
      <c r="H135" s="13" t="str">
        <f t="shared" ca="1" si="56"/>
        <v>(x+8)(x+9)</v>
      </c>
      <c r="I135" s="13" t="str">
        <f t="shared" ca="1" si="57"/>
        <v>(x+9)(x+8)</v>
      </c>
      <c r="J135" s="13" t="str">
        <f t="shared" ca="1" si="64"/>
        <v/>
      </c>
      <c r="K135" s="13">
        <f t="shared" ca="1" si="58"/>
        <v>0</v>
      </c>
      <c r="L135" s="13">
        <f ca="1">COUNTIF($H$3:H135,H135)-1</f>
        <v>1</v>
      </c>
      <c r="M135" s="13">
        <f ca="1">COUNTIF($I$3:I135,H135)</f>
        <v>0</v>
      </c>
      <c r="N135" s="13">
        <f t="shared" ca="1" si="59"/>
        <v>0</v>
      </c>
      <c r="O135" s="13">
        <f t="shared" ca="1" si="65"/>
        <v>0</v>
      </c>
      <c r="P135" s="13">
        <f t="shared" ca="1" si="66"/>
        <v>1</v>
      </c>
      <c r="Q135" s="13">
        <f t="shared" ca="1" si="67"/>
        <v>8</v>
      </c>
      <c r="R135" s="13">
        <f t="shared" ca="1" si="68"/>
        <v>9</v>
      </c>
      <c r="S135" s="13">
        <f t="shared" ca="1" si="69"/>
        <v>17</v>
      </c>
      <c r="T135" s="13">
        <f t="shared" ca="1" si="70"/>
        <v>72</v>
      </c>
      <c r="U135" s="13" t="str">
        <f t="shared" ca="1" si="71"/>
        <v>+17</v>
      </c>
      <c r="V135" s="13" t="str">
        <f t="shared" ca="1" si="72"/>
        <v>+17</v>
      </c>
      <c r="W135" s="13" t="str">
        <f t="shared" ca="1" si="73"/>
        <v>+72</v>
      </c>
      <c r="X135" s="14" t="str">
        <f t="shared" ca="1" si="74"/>
        <v>x²+17x+72</v>
      </c>
      <c r="Y135" s="13" t="str">
        <f t="shared" ca="1" si="75"/>
        <v>+8</v>
      </c>
      <c r="Z135" s="13" t="str">
        <f t="shared" ca="1" si="76"/>
        <v>+9</v>
      </c>
      <c r="AA135" s="14" t="str">
        <f t="shared" ca="1" si="77"/>
        <v>+8 と +9 をたして +17</v>
      </c>
      <c r="AB135" s="14" t="str">
        <f t="shared" ca="1" si="78"/>
        <v>, かけて +72 だから</v>
      </c>
      <c r="AC135" s="14" t="str">
        <f t="shared" ca="1" si="79"/>
        <v>x²+17x+72</v>
      </c>
      <c r="AD135" s="14" t="str">
        <f t="shared" ca="1" si="80"/>
        <v/>
      </c>
    </row>
    <row r="136" spans="1:30" ht="14.25">
      <c r="A136" s="13" t="str">
        <f ca="1">IF(P136&gt;0,"",COUNTIF(P$3:$P136,0))</f>
        <v/>
      </c>
      <c r="B136" s="13">
        <f t="shared" ca="1" si="60"/>
        <v>5</v>
      </c>
      <c r="C136" s="13" t="str">
        <f t="shared" ca="1" si="61"/>
        <v>-</v>
      </c>
      <c r="D136" s="13" t="str">
        <f t="shared" ca="1" si="54"/>
        <v>(x-5)</v>
      </c>
      <c r="E136" s="13">
        <f t="shared" ca="1" si="62"/>
        <v>7</v>
      </c>
      <c r="F136" s="13" t="str">
        <f t="shared" ca="1" si="63"/>
        <v>+</v>
      </c>
      <c r="G136" s="13" t="str">
        <f t="shared" ca="1" si="55"/>
        <v>(x+7)</v>
      </c>
      <c r="H136" s="13" t="str">
        <f t="shared" ca="1" si="56"/>
        <v>(x-5)(x+7)</v>
      </c>
      <c r="I136" s="13" t="str">
        <f t="shared" ca="1" si="57"/>
        <v>(x+7)(x-5)</v>
      </c>
      <c r="J136" s="13" t="str">
        <f t="shared" ca="1" si="64"/>
        <v/>
      </c>
      <c r="K136" s="13">
        <f t="shared" ca="1" si="58"/>
        <v>0</v>
      </c>
      <c r="L136" s="13">
        <f ca="1">COUNTIF($H$3:H136,H136)-1</f>
        <v>1</v>
      </c>
      <c r="M136" s="13">
        <f ca="1">COUNTIF($I$3:I136,H136)</f>
        <v>0</v>
      </c>
      <c r="N136" s="13">
        <f t="shared" ca="1" si="59"/>
        <v>0</v>
      </c>
      <c r="O136" s="13">
        <f t="shared" ca="1" si="65"/>
        <v>1</v>
      </c>
      <c r="P136" s="13">
        <f t="shared" ca="1" si="66"/>
        <v>2</v>
      </c>
      <c r="Q136" s="13">
        <f t="shared" ca="1" si="67"/>
        <v>-5</v>
      </c>
      <c r="R136" s="13">
        <f t="shared" ca="1" si="68"/>
        <v>7</v>
      </c>
      <c r="S136" s="13">
        <f t="shared" ca="1" si="69"/>
        <v>2</v>
      </c>
      <c r="T136" s="13">
        <f t="shared" ca="1" si="70"/>
        <v>-35</v>
      </c>
      <c r="U136" s="13" t="str">
        <f t="shared" ca="1" si="71"/>
        <v>+2</v>
      </c>
      <c r="V136" s="13" t="str">
        <f t="shared" ca="1" si="72"/>
        <v>+2</v>
      </c>
      <c r="W136" s="13">
        <f t="shared" ca="1" si="73"/>
        <v>-35</v>
      </c>
      <c r="X136" s="14" t="str">
        <f t="shared" ca="1" si="74"/>
        <v>x²+2x-35</v>
      </c>
      <c r="Y136" s="13">
        <f t="shared" ca="1" si="75"/>
        <v>-5</v>
      </c>
      <c r="Z136" s="13" t="str">
        <f t="shared" ca="1" si="76"/>
        <v>+7</v>
      </c>
      <c r="AA136" s="14" t="str">
        <f t="shared" ca="1" si="77"/>
        <v>-5 と +7 をたして +2</v>
      </c>
      <c r="AB136" s="14" t="str">
        <f t="shared" ca="1" si="78"/>
        <v>, かけて -35 だから</v>
      </c>
      <c r="AC136" s="14" t="str">
        <f t="shared" ca="1" si="79"/>
        <v>x²+2x-35</v>
      </c>
      <c r="AD136" s="14" t="str">
        <f t="shared" ca="1" si="80"/>
        <v/>
      </c>
    </row>
    <row r="137" spans="1:30" ht="14.25">
      <c r="A137" s="13" t="str">
        <f ca="1">IF(P137&gt;0,"",COUNTIF(P$3:$P137,0))</f>
        <v/>
      </c>
      <c r="B137" s="13">
        <f t="shared" ca="1" si="60"/>
        <v>2</v>
      </c>
      <c r="C137" s="13" t="str">
        <f t="shared" ca="1" si="61"/>
        <v>-</v>
      </c>
      <c r="D137" s="13" t="str">
        <f t="shared" ca="1" si="54"/>
        <v>(x-2)</v>
      </c>
      <c r="E137" s="13">
        <f t="shared" ca="1" si="62"/>
        <v>1</v>
      </c>
      <c r="F137" s="13" t="str">
        <f t="shared" ca="1" si="63"/>
        <v>+</v>
      </c>
      <c r="G137" s="13" t="str">
        <f t="shared" ca="1" si="55"/>
        <v>(x+1)</v>
      </c>
      <c r="H137" s="13" t="str">
        <f t="shared" ca="1" si="56"/>
        <v>(x-2)(x+1)</v>
      </c>
      <c r="I137" s="13" t="str">
        <f t="shared" ca="1" si="57"/>
        <v>(x+1)(x-2)</v>
      </c>
      <c r="J137" s="13" t="str">
        <f t="shared" ca="1" si="64"/>
        <v/>
      </c>
      <c r="K137" s="13">
        <f t="shared" ca="1" si="58"/>
        <v>0</v>
      </c>
      <c r="L137" s="13">
        <f ca="1">COUNTIF($H$3:H137,H137)-1</f>
        <v>0</v>
      </c>
      <c r="M137" s="13">
        <f ca="1">COUNTIF($I$3:I137,H137)</f>
        <v>2</v>
      </c>
      <c r="N137" s="13">
        <f t="shared" ca="1" si="59"/>
        <v>0</v>
      </c>
      <c r="O137" s="13">
        <f t="shared" ca="1" si="65"/>
        <v>1</v>
      </c>
      <c r="P137" s="13">
        <f t="shared" ca="1" si="66"/>
        <v>3</v>
      </c>
      <c r="Q137" s="13">
        <f t="shared" ca="1" si="67"/>
        <v>-2</v>
      </c>
      <c r="R137" s="13">
        <f t="shared" ca="1" si="68"/>
        <v>1</v>
      </c>
      <c r="S137" s="13">
        <f t="shared" ca="1" si="69"/>
        <v>-1</v>
      </c>
      <c r="T137" s="13">
        <f t="shared" ca="1" si="70"/>
        <v>-2</v>
      </c>
      <c r="U137" s="13" t="str">
        <f t="shared" ca="1" si="71"/>
        <v>-</v>
      </c>
      <c r="V137" s="13" t="str">
        <f t="shared" ca="1" si="72"/>
        <v>-1</v>
      </c>
      <c r="W137" s="13">
        <f t="shared" ca="1" si="73"/>
        <v>-2</v>
      </c>
      <c r="X137" s="14" t="str">
        <f t="shared" ca="1" si="74"/>
        <v>x²-x-2</v>
      </c>
      <c r="Y137" s="13">
        <f t="shared" ca="1" si="75"/>
        <v>-2</v>
      </c>
      <c r="Z137" s="13" t="str">
        <f t="shared" ca="1" si="76"/>
        <v>+1</v>
      </c>
      <c r="AA137" s="14" t="str">
        <f t="shared" ca="1" si="77"/>
        <v>-2 と +1 をたして -1</v>
      </c>
      <c r="AB137" s="14" t="str">
        <f t="shared" ca="1" si="78"/>
        <v>, かけて -2 だから</v>
      </c>
      <c r="AC137" s="14" t="str">
        <f t="shared" ca="1" si="79"/>
        <v>x²-1x-2</v>
      </c>
      <c r="AD137" s="14" t="str">
        <f t="shared" ca="1" si="80"/>
        <v>xの係数の-1の1は省略して、</v>
      </c>
    </row>
    <row r="138" spans="1:30" ht="14.25">
      <c r="A138" s="13" t="str">
        <f ca="1">IF(P138&gt;0,"",COUNTIF(P$3:$P138,0))</f>
        <v/>
      </c>
      <c r="B138" s="13">
        <f t="shared" ca="1" si="60"/>
        <v>6</v>
      </c>
      <c r="C138" s="13" t="str">
        <f t="shared" ca="1" si="61"/>
        <v>-</v>
      </c>
      <c r="D138" s="13" t="str">
        <f t="shared" ca="1" si="54"/>
        <v>(x-6)</v>
      </c>
      <c r="E138" s="13">
        <f t="shared" ca="1" si="62"/>
        <v>6</v>
      </c>
      <c r="F138" s="13" t="str">
        <f t="shared" ca="1" si="63"/>
        <v>+</v>
      </c>
      <c r="G138" s="13" t="str">
        <f t="shared" ca="1" si="55"/>
        <v>(x+6)</v>
      </c>
      <c r="H138" s="13" t="str">
        <f t="shared" ca="1" si="56"/>
        <v>(x-6)(x+6)</v>
      </c>
      <c r="I138" s="13" t="str">
        <f t="shared" ca="1" si="57"/>
        <v>(x+6)(x-6)</v>
      </c>
      <c r="J138" s="13" t="str">
        <f t="shared" ca="1" si="64"/>
        <v/>
      </c>
      <c r="K138" s="13">
        <f t="shared" ca="1" si="58"/>
        <v>0</v>
      </c>
      <c r="L138" s="13">
        <f ca="1">COUNTIF($H$3:H138,H138)-1</f>
        <v>1</v>
      </c>
      <c r="M138" s="13">
        <f ca="1">COUNTIF($I$3:I138,H138)</f>
        <v>2</v>
      </c>
      <c r="N138" s="13">
        <f t="shared" ca="1" si="59"/>
        <v>1</v>
      </c>
      <c r="O138" s="13">
        <f t="shared" ca="1" si="65"/>
        <v>1</v>
      </c>
      <c r="P138" s="13">
        <f t="shared" ca="1" si="66"/>
        <v>5</v>
      </c>
      <c r="Q138" s="13">
        <f t="shared" ca="1" si="67"/>
        <v>-6</v>
      </c>
      <c r="R138" s="13">
        <f t="shared" ca="1" si="68"/>
        <v>6</v>
      </c>
      <c r="S138" s="13">
        <f t="shared" ca="1" si="69"/>
        <v>0</v>
      </c>
      <c r="T138" s="13">
        <f t="shared" ca="1" si="70"/>
        <v>-36</v>
      </c>
      <c r="U138" s="13" t="str">
        <f t="shared" ca="1" si="71"/>
        <v/>
      </c>
      <c r="V138" s="13" t="str">
        <f t="shared" ca="1" si="72"/>
        <v>0</v>
      </c>
      <c r="W138" s="13">
        <f t="shared" ca="1" si="73"/>
        <v>-36</v>
      </c>
      <c r="X138" s="14" t="str">
        <f t="shared" ca="1" si="74"/>
        <v>x²-36</v>
      </c>
      <c r="Y138" s="13">
        <f t="shared" ca="1" si="75"/>
        <v>-6</v>
      </c>
      <c r="Z138" s="13" t="str">
        <f t="shared" ca="1" si="76"/>
        <v>+6</v>
      </c>
      <c r="AA138" s="14" t="str">
        <f t="shared" ca="1" si="77"/>
        <v>-6 と +6 をたして 0</v>
      </c>
      <c r="AB138" s="14" t="str">
        <f t="shared" ca="1" si="78"/>
        <v>, かけて -36 だから</v>
      </c>
      <c r="AC138" s="14" t="str">
        <f t="shared" ca="1" si="79"/>
        <v>x²+0x-36</v>
      </c>
      <c r="AD138" s="14" t="str">
        <f t="shared" ca="1" si="80"/>
        <v>xの係数は0なので、</v>
      </c>
    </row>
    <row r="139" spans="1:30" ht="14.25">
      <c r="A139" s="13" t="str">
        <f ca="1">IF(P139&gt;0,"",COUNTIF(P$3:$P139,0))</f>
        <v/>
      </c>
      <c r="B139" s="13">
        <f t="shared" ca="1" si="60"/>
        <v>5</v>
      </c>
      <c r="C139" s="13" t="str">
        <f t="shared" ca="1" si="61"/>
        <v>-</v>
      </c>
      <c r="D139" s="13" t="str">
        <f t="shared" ca="1" si="54"/>
        <v>(x-5)</v>
      </c>
      <c r="E139" s="13">
        <f t="shared" ca="1" si="62"/>
        <v>2</v>
      </c>
      <c r="F139" s="13" t="str">
        <f t="shared" ca="1" si="63"/>
        <v>-</v>
      </c>
      <c r="G139" s="13" t="str">
        <f t="shared" ca="1" si="55"/>
        <v>(x-2)</v>
      </c>
      <c r="H139" s="13" t="str">
        <f t="shared" ca="1" si="56"/>
        <v>(x-5)(x-2)</v>
      </c>
      <c r="I139" s="13" t="str">
        <f t="shared" ca="1" si="57"/>
        <v>(x-2)(x-5)</v>
      </c>
      <c r="J139" s="13" t="str">
        <f t="shared" ca="1" si="64"/>
        <v/>
      </c>
      <c r="K139" s="13">
        <f t="shared" ca="1" si="58"/>
        <v>0</v>
      </c>
      <c r="L139" s="13">
        <f ca="1">COUNTIF($H$3:H139,H139)-1</f>
        <v>2</v>
      </c>
      <c r="M139" s="13">
        <f ca="1">COUNTIF($I$3:I139,H139)</f>
        <v>0</v>
      </c>
      <c r="N139" s="13">
        <f t="shared" ca="1" si="59"/>
        <v>0</v>
      </c>
      <c r="O139" s="13">
        <f t="shared" ca="1" si="65"/>
        <v>1</v>
      </c>
      <c r="P139" s="13">
        <f t="shared" ca="1" si="66"/>
        <v>3</v>
      </c>
      <c r="Q139" s="13">
        <f t="shared" ca="1" si="67"/>
        <v>-5</v>
      </c>
      <c r="R139" s="13">
        <f t="shared" ca="1" si="68"/>
        <v>-2</v>
      </c>
      <c r="S139" s="13">
        <f t="shared" ca="1" si="69"/>
        <v>-7</v>
      </c>
      <c r="T139" s="13">
        <f t="shared" ca="1" si="70"/>
        <v>10</v>
      </c>
      <c r="U139" s="13">
        <f t="shared" ca="1" si="71"/>
        <v>-7</v>
      </c>
      <c r="V139" s="13">
        <f t="shared" ca="1" si="72"/>
        <v>-7</v>
      </c>
      <c r="W139" s="13" t="str">
        <f t="shared" ca="1" si="73"/>
        <v>+10</v>
      </c>
      <c r="X139" s="14" t="str">
        <f t="shared" ca="1" si="74"/>
        <v>x²-7x+10</v>
      </c>
      <c r="Y139" s="13">
        <f t="shared" ca="1" si="75"/>
        <v>-5</v>
      </c>
      <c r="Z139" s="13">
        <f t="shared" ca="1" si="76"/>
        <v>-2</v>
      </c>
      <c r="AA139" s="14" t="str">
        <f t="shared" ca="1" si="77"/>
        <v>-5 と -2 をたして -7</v>
      </c>
      <c r="AB139" s="14" t="str">
        <f t="shared" ca="1" si="78"/>
        <v>, かけて +10 だから</v>
      </c>
      <c r="AC139" s="14" t="str">
        <f t="shared" ca="1" si="79"/>
        <v>x²-7x+10</v>
      </c>
      <c r="AD139" s="14" t="str">
        <f t="shared" ca="1" si="80"/>
        <v/>
      </c>
    </row>
    <row r="140" spans="1:30" ht="14.25">
      <c r="A140" s="13">
        <f ca="1">IF(P140&gt;0,"",COUNTIF(P$3:$P140,0))</f>
        <v>24</v>
      </c>
      <c r="B140" s="13">
        <f t="shared" ca="1" si="60"/>
        <v>3</v>
      </c>
      <c r="C140" s="13" t="str">
        <f t="shared" ca="1" si="61"/>
        <v>+</v>
      </c>
      <c r="D140" s="13" t="str">
        <f t="shared" ca="1" si="54"/>
        <v>(x+3)</v>
      </c>
      <c r="E140" s="13">
        <f t="shared" ca="1" si="62"/>
        <v>2</v>
      </c>
      <c r="F140" s="13" t="str">
        <f t="shared" ca="1" si="63"/>
        <v>+</v>
      </c>
      <c r="G140" s="13" t="str">
        <f t="shared" ca="1" si="55"/>
        <v>(x+2)</v>
      </c>
      <c r="H140" s="13" t="str">
        <f t="shared" ca="1" si="56"/>
        <v>(x+3)(x+2)</v>
      </c>
      <c r="I140" s="13" t="str">
        <f t="shared" ca="1" si="57"/>
        <v>(x+2)(x+3)</v>
      </c>
      <c r="J140" s="13" t="str">
        <f t="shared" ca="1" si="64"/>
        <v/>
      </c>
      <c r="K140" s="13">
        <f t="shared" ca="1" si="58"/>
        <v>0</v>
      </c>
      <c r="L140" s="13">
        <f ca="1">COUNTIF($H$3:H140,H140)-1</f>
        <v>0</v>
      </c>
      <c r="M140" s="13">
        <f ca="1">COUNTIF($I$3:I140,H140)</f>
        <v>0</v>
      </c>
      <c r="N140" s="13">
        <f t="shared" ca="1" si="59"/>
        <v>0</v>
      </c>
      <c r="O140" s="13">
        <f t="shared" ca="1" si="65"/>
        <v>0</v>
      </c>
      <c r="P140" s="13">
        <f t="shared" ca="1" si="66"/>
        <v>0</v>
      </c>
      <c r="Q140" s="13">
        <f t="shared" ca="1" si="67"/>
        <v>3</v>
      </c>
      <c r="R140" s="13">
        <f t="shared" ca="1" si="68"/>
        <v>2</v>
      </c>
      <c r="S140" s="13">
        <f t="shared" ca="1" si="69"/>
        <v>5</v>
      </c>
      <c r="T140" s="13">
        <f t="shared" ca="1" si="70"/>
        <v>6</v>
      </c>
      <c r="U140" s="13" t="str">
        <f t="shared" ca="1" si="71"/>
        <v>+5</v>
      </c>
      <c r="V140" s="13" t="str">
        <f t="shared" ca="1" si="72"/>
        <v>+5</v>
      </c>
      <c r="W140" s="13" t="str">
        <f t="shared" ca="1" si="73"/>
        <v>+6</v>
      </c>
      <c r="X140" s="14" t="str">
        <f t="shared" ca="1" si="74"/>
        <v>x²+5x+6</v>
      </c>
      <c r="Y140" s="13" t="str">
        <f t="shared" ca="1" si="75"/>
        <v>+3</v>
      </c>
      <c r="Z140" s="13" t="str">
        <f t="shared" ca="1" si="76"/>
        <v>+2</v>
      </c>
      <c r="AA140" s="14" t="str">
        <f t="shared" ca="1" si="77"/>
        <v>+3 と +2 をたして +5</v>
      </c>
      <c r="AB140" s="14" t="str">
        <f t="shared" ca="1" si="78"/>
        <v>, かけて +6 だから</v>
      </c>
      <c r="AC140" s="14" t="str">
        <f t="shared" ca="1" si="79"/>
        <v>x²+5x+6</v>
      </c>
      <c r="AD140" s="14" t="str">
        <f t="shared" ca="1" si="80"/>
        <v/>
      </c>
    </row>
    <row r="141" spans="1:30" ht="14.25">
      <c r="A141" s="13">
        <f ca="1">IF(P141&gt;0,"",COUNTIF(P$3:$P141,0))</f>
        <v>25</v>
      </c>
      <c r="B141" s="13">
        <f t="shared" ca="1" si="60"/>
        <v>5</v>
      </c>
      <c r="C141" s="13" t="str">
        <f t="shared" ca="1" si="61"/>
        <v>+</v>
      </c>
      <c r="D141" s="13" t="str">
        <f t="shared" ca="1" si="54"/>
        <v>(x+5)</v>
      </c>
      <c r="E141" s="13">
        <f t="shared" ca="1" si="62"/>
        <v>4</v>
      </c>
      <c r="F141" s="13" t="str">
        <f t="shared" ca="1" si="63"/>
        <v>+</v>
      </c>
      <c r="G141" s="13" t="str">
        <f t="shared" ca="1" si="55"/>
        <v>(x+4)</v>
      </c>
      <c r="H141" s="13" t="str">
        <f t="shared" ca="1" si="56"/>
        <v>(x+5)(x+4)</v>
      </c>
      <c r="I141" s="13" t="str">
        <f t="shared" ca="1" si="57"/>
        <v>(x+4)(x+5)</v>
      </c>
      <c r="J141" s="13" t="str">
        <f t="shared" ca="1" si="64"/>
        <v/>
      </c>
      <c r="K141" s="13">
        <f t="shared" ca="1" si="58"/>
        <v>0</v>
      </c>
      <c r="L141" s="13">
        <f ca="1">COUNTIF($H$3:H141,H141)-1</f>
        <v>0</v>
      </c>
      <c r="M141" s="13">
        <f ca="1">COUNTIF($I$3:I141,H141)</f>
        <v>0</v>
      </c>
      <c r="N141" s="13">
        <f t="shared" ca="1" si="59"/>
        <v>0</v>
      </c>
      <c r="O141" s="13">
        <f t="shared" ca="1" si="65"/>
        <v>0</v>
      </c>
      <c r="P141" s="13">
        <f t="shared" ca="1" si="66"/>
        <v>0</v>
      </c>
      <c r="Q141" s="13">
        <f t="shared" ca="1" si="67"/>
        <v>5</v>
      </c>
      <c r="R141" s="13">
        <f t="shared" ca="1" si="68"/>
        <v>4</v>
      </c>
      <c r="S141" s="13">
        <f t="shared" ca="1" si="69"/>
        <v>9</v>
      </c>
      <c r="T141" s="13">
        <f t="shared" ca="1" si="70"/>
        <v>20</v>
      </c>
      <c r="U141" s="13" t="str">
        <f t="shared" ca="1" si="71"/>
        <v>+9</v>
      </c>
      <c r="V141" s="13" t="str">
        <f t="shared" ca="1" si="72"/>
        <v>+9</v>
      </c>
      <c r="W141" s="13" t="str">
        <f t="shared" ca="1" si="73"/>
        <v>+20</v>
      </c>
      <c r="X141" s="14" t="str">
        <f t="shared" ca="1" si="74"/>
        <v>x²+9x+20</v>
      </c>
      <c r="Y141" s="13" t="str">
        <f t="shared" ca="1" si="75"/>
        <v>+5</v>
      </c>
      <c r="Z141" s="13" t="str">
        <f t="shared" ca="1" si="76"/>
        <v>+4</v>
      </c>
      <c r="AA141" s="14" t="str">
        <f t="shared" ca="1" si="77"/>
        <v>+5 と +4 をたして +9</v>
      </c>
      <c r="AB141" s="14" t="str">
        <f t="shared" ca="1" si="78"/>
        <v>, かけて +20 だから</v>
      </c>
      <c r="AC141" s="14" t="str">
        <f t="shared" ca="1" si="79"/>
        <v>x²+9x+20</v>
      </c>
      <c r="AD141" s="14" t="str">
        <f t="shared" ca="1" si="80"/>
        <v/>
      </c>
    </row>
    <row r="142" spans="1:30" ht="14.25">
      <c r="A142" s="13" t="str">
        <f ca="1">IF(P142&gt;0,"",COUNTIF(P$3:$P142,0))</f>
        <v/>
      </c>
      <c r="B142" s="13">
        <f t="shared" ca="1" si="60"/>
        <v>2</v>
      </c>
      <c r="C142" s="13" t="str">
        <f t="shared" ca="1" si="61"/>
        <v>+</v>
      </c>
      <c r="D142" s="13" t="str">
        <f t="shared" ca="1" si="54"/>
        <v>(x+2)</v>
      </c>
      <c r="E142" s="13">
        <f t="shared" ca="1" si="62"/>
        <v>4</v>
      </c>
      <c r="F142" s="13" t="str">
        <f t="shared" ca="1" si="63"/>
        <v>-</v>
      </c>
      <c r="G142" s="13" t="str">
        <f t="shared" ca="1" si="55"/>
        <v>(x-4)</v>
      </c>
      <c r="H142" s="13" t="str">
        <f t="shared" ca="1" si="56"/>
        <v>(x+2)(x-4)</v>
      </c>
      <c r="I142" s="13" t="str">
        <f t="shared" ca="1" si="57"/>
        <v>(x-4)(x+2)</v>
      </c>
      <c r="J142" s="13" t="str">
        <f t="shared" ca="1" si="64"/>
        <v/>
      </c>
      <c r="K142" s="13">
        <f t="shared" ca="1" si="58"/>
        <v>0</v>
      </c>
      <c r="L142" s="13">
        <f ca="1">COUNTIF($H$3:H142,H142)-1</f>
        <v>0</v>
      </c>
      <c r="M142" s="13">
        <f ca="1">COUNTIF($I$3:I142,H142)</f>
        <v>0</v>
      </c>
      <c r="N142" s="13">
        <f t="shared" ca="1" si="59"/>
        <v>0</v>
      </c>
      <c r="O142" s="13">
        <f t="shared" ca="1" si="65"/>
        <v>1</v>
      </c>
      <c r="P142" s="13">
        <f t="shared" ca="1" si="66"/>
        <v>1</v>
      </c>
      <c r="Q142" s="13">
        <f t="shared" ca="1" si="67"/>
        <v>2</v>
      </c>
      <c r="R142" s="13">
        <f t="shared" ca="1" si="68"/>
        <v>-4</v>
      </c>
      <c r="S142" s="13">
        <f t="shared" ca="1" si="69"/>
        <v>-2</v>
      </c>
      <c r="T142" s="13">
        <f t="shared" ca="1" si="70"/>
        <v>-8</v>
      </c>
      <c r="U142" s="13">
        <f t="shared" ca="1" si="71"/>
        <v>-2</v>
      </c>
      <c r="V142" s="13">
        <f t="shared" ca="1" si="72"/>
        <v>-2</v>
      </c>
      <c r="W142" s="13">
        <f t="shared" ca="1" si="73"/>
        <v>-8</v>
      </c>
      <c r="X142" s="14" t="str">
        <f t="shared" ca="1" si="74"/>
        <v>x²-2x-8</v>
      </c>
      <c r="Y142" s="13" t="str">
        <f t="shared" ca="1" si="75"/>
        <v>+2</v>
      </c>
      <c r="Z142" s="13">
        <f t="shared" ca="1" si="76"/>
        <v>-4</v>
      </c>
      <c r="AA142" s="14" t="str">
        <f t="shared" ca="1" si="77"/>
        <v>+2 と -4 をたして -2</v>
      </c>
      <c r="AB142" s="14" t="str">
        <f t="shared" ca="1" si="78"/>
        <v>, かけて -8 だから</v>
      </c>
      <c r="AC142" s="14" t="str">
        <f t="shared" ca="1" si="79"/>
        <v>x²-2x-8</v>
      </c>
      <c r="AD142" s="14" t="str">
        <f t="shared" ca="1" si="80"/>
        <v/>
      </c>
    </row>
    <row r="143" spans="1:30" ht="14.25">
      <c r="A143" s="13" t="str">
        <f ca="1">IF(P143&gt;0,"",COUNTIF(P$3:$P143,0))</f>
        <v/>
      </c>
      <c r="B143" s="13">
        <f t="shared" ca="1" si="60"/>
        <v>2</v>
      </c>
      <c r="C143" s="13" t="str">
        <f t="shared" ca="1" si="61"/>
        <v>+</v>
      </c>
      <c r="D143" s="13" t="str">
        <f t="shared" ca="1" si="54"/>
        <v>(x+2)</v>
      </c>
      <c r="E143" s="13">
        <f t="shared" ca="1" si="62"/>
        <v>8</v>
      </c>
      <c r="F143" s="13" t="str">
        <f t="shared" ca="1" si="63"/>
        <v>-</v>
      </c>
      <c r="G143" s="13" t="str">
        <f t="shared" ca="1" si="55"/>
        <v>(x-8)</v>
      </c>
      <c r="H143" s="13" t="str">
        <f t="shared" ca="1" si="56"/>
        <v>(x+2)(x-8)</v>
      </c>
      <c r="I143" s="13" t="str">
        <f t="shared" ca="1" si="57"/>
        <v>(x-8)(x+2)</v>
      </c>
      <c r="J143" s="13" t="str">
        <f t="shared" ca="1" si="64"/>
        <v/>
      </c>
      <c r="K143" s="13">
        <f t="shared" ca="1" si="58"/>
        <v>0</v>
      </c>
      <c r="L143" s="13">
        <f ca="1">COUNTIF($H$3:H143,H143)-1</f>
        <v>0</v>
      </c>
      <c r="M143" s="13">
        <f ca="1">COUNTIF($I$3:I143,H143)</f>
        <v>2</v>
      </c>
      <c r="N143" s="13">
        <f t="shared" ca="1" si="59"/>
        <v>0</v>
      </c>
      <c r="O143" s="13">
        <f t="shared" ca="1" si="65"/>
        <v>1</v>
      </c>
      <c r="P143" s="13">
        <f t="shared" ca="1" si="66"/>
        <v>3</v>
      </c>
      <c r="Q143" s="13">
        <f t="shared" ca="1" si="67"/>
        <v>2</v>
      </c>
      <c r="R143" s="13">
        <f t="shared" ca="1" si="68"/>
        <v>-8</v>
      </c>
      <c r="S143" s="13">
        <f t="shared" ca="1" si="69"/>
        <v>-6</v>
      </c>
      <c r="T143" s="13">
        <f t="shared" ca="1" si="70"/>
        <v>-16</v>
      </c>
      <c r="U143" s="13">
        <f t="shared" ca="1" si="71"/>
        <v>-6</v>
      </c>
      <c r="V143" s="13">
        <f t="shared" ca="1" si="72"/>
        <v>-6</v>
      </c>
      <c r="W143" s="13">
        <f t="shared" ca="1" si="73"/>
        <v>-16</v>
      </c>
      <c r="X143" s="14" t="str">
        <f t="shared" ca="1" si="74"/>
        <v>x²-6x-16</v>
      </c>
      <c r="Y143" s="13" t="str">
        <f t="shared" ca="1" si="75"/>
        <v>+2</v>
      </c>
      <c r="Z143" s="13">
        <f t="shared" ca="1" si="76"/>
        <v>-8</v>
      </c>
      <c r="AA143" s="14" t="str">
        <f t="shared" ca="1" si="77"/>
        <v>+2 と -8 をたして -6</v>
      </c>
      <c r="AB143" s="14" t="str">
        <f t="shared" ca="1" si="78"/>
        <v>, かけて -16 だから</v>
      </c>
      <c r="AC143" s="14" t="str">
        <f t="shared" ca="1" si="79"/>
        <v>x²-6x-16</v>
      </c>
      <c r="AD143" s="14" t="str">
        <f t="shared" ca="1" si="80"/>
        <v/>
      </c>
    </row>
    <row r="144" spans="1:30" ht="14.25">
      <c r="A144" s="13" t="str">
        <f ca="1">IF(P144&gt;0,"",COUNTIF(P$3:$P144,0))</f>
        <v/>
      </c>
      <c r="B144" s="13">
        <f t="shared" ca="1" si="60"/>
        <v>9</v>
      </c>
      <c r="C144" s="13" t="str">
        <f t="shared" ca="1" si="61"/>
        <v>+</v>
      </c>
      <c r="D144" s="13" t="str">
        <f t="shared" ca="1" si="54"/>
        <v>(x+9)</v>
      </c>
      <c r="E144" s="13">
        <f t="shared" ca="1" si="62"/>
        <v>6</v>
      </c>
      <c r="F144" s="13" t="str">
        <f t="shared" ca="1" si="63"/>
        <v>-</v>
      </c>
      <c r="G144" s="13" t="str">
        <f t="shared" ca="1" si="55"/>
        <v>(x-6)</v>
      </c>
      <c r="H144" s="13" t="str">
        <f t="shared" ca="1" si="56"/>
        <v>(x+9)(x-6)</v>
      </c>
      <c r="I144" s="13" t="str">
        <f t="shared" ca="1" si="57"/>
        <v>(x-6)(x+9)</v>
      </c>
      <c r="J144" s="13" t="str">
        <f t="shared" ca="1" si="64"/>
        <v/>
      </c>
      <c r="K144" s="13">
        <f t="shared" ca="1" si="58"/>
        <v>0</v>
      </c>
      <c r="L144" s="13">
        <f ca="1">COUNTIF($H$3:H144,H144)-1</f>
        <v>0</v>
      </c>
      <c r="M144" s="13">
        <f ca="1">COUNTIF($I$3:I144,H144)</f>
        <v>0</v>
      </c>
      <c r="N144" s="13">
        <f t="shared" ca="1" si="59"/>
        <v>0</v>
      </c>
      <c r="O144" s="13">
        <f t="shared" ca="1" si="65"/>
        <v>1</v>
      </c>
      <c r="P144" s="13">
        <f t="shared" ca="1" si="66"/>
        <v>1</v>
      </c>
      <c r="Q144" s="13">
        <f t="shared" ca="1" si="67"/>
        <v>9</v>
      </c>
      <c r="R144" s="13">
        <f t="shared" ca="1" si="68"/>
        <v>-6</v>
      </c>
      <c r="S144" s="13">
        <f t="shared" ca="1" si="69"/>
        <v>3</v>
      </c>
      <c r="T144" s="13">
        <f t="shared" ca="1" si="70"/>
        <v>-54</v>
      </c>
      <c r="U144" s="13" t="str">
        <f t="shared" ca="1" si="71"/>
        <v>+3</v>
      </c>
      <c r="V144" s="13" t="str">
        <f t="shared" ca="1" si="72"/>
        <v>+3</v>
      </c>
      <c r="W144" s="13">
        <f t="shared" ca="1" si="73"/>
        <v>-54</v>
      </c>
      <c r="X144" s="14" t="str">
        <f t="shared" ca="1" si="74"/>
        <v>x²+3x-54</v>
      </c>
      <c r="Y144" s="13" t="str">
        <f t="shared" ca="1" si="75"/>
        <v>+9</v>
      </c>
      <c r="Z144" s="13">
        <f t="shared" ca="1" si="76"/>
        <v>-6</v>
      </c>
      <c r="AA144" s="14" t="str">
        <f t="shared" ca="1" si="77"/>
        <v>+9 と -6 をたして +3</v>
      </c>
      <c r="AB144" s="14" t="str">
        <f t="shared" ca="1" si="78"/>
        <v>, かけて -54 だから</v>
      </c>
      <c r="AC144" s="14" t="str">
        <f t="shared" ca="1" si="79"/>
        <v>x²+3x-54</v>
      </c>
      <c r="AD144" s="14" t="str">
        <f t="shared" ca="1" si="80"/>
        <v/>
      </c>
    </row>
    <row r="145" spans="1:30" ht="14.25">
      <c r="A145" s="13" t="str">
        <f ca="1">IF(P145&gt;0,"",COUNTIF(P$3:$P145,0))</f>
        <v/>
      </c>
      <c r="B145" s="13">
        <f t="shared" ca="1" si="60"/>
        <v>7</v>
      </c>
      <c r="C145" s="13" t="str">
        <f t="shared" ca="1" si="61"/>
        <v>+</v>
      </c>
      <c r="D145" s="13" t="str">
        <f t="shared" ca="1" si="54"/>
        <v>(x+7)</v>
      </c>
      <c r="E145" s="13">
        <f t="shared" ca="1" si="62"/>
        <v>8</v>
      </c>
      <c r="F145" s="13" t="str">
        <f t="shared" ca="1" si="63"/>
        <v>-</v>
      </c>
      <c r="G145" s="13" t="str">
        <f t="shared" ca="1" si="55"/>
        <v>(x-8)</v>
      </c>
      <c r="H145" s="13" t="str">
        <f t="shared" ca="1" si="56"/>
        <v>(x+7)(x-8)</v>
      </c>
      <c r="I145" s="13" t="str">
        <f t="shared" ca="1" si="57"/>
        <v>(x-8)(x+7)</v>
      </c>
      <c r="J145" s="13" t="str">
        <f t="shared" ca="1" si="64"/>
        <v/>
      </c>
      <c r="K145" s="13">
        <f t="shared" ca="1" si="58"/>
        <v>0</v>
      </c>
      <c r="L145" s="13">
        <f ca="1">COUNTIF($H$3:H145,H145)-1</f>
        <v>0</v>
      </c>
      <c r="M145" s="13">
        <f ca="1">COUNTIF($I$3:I145,H145)</f>
        <v>1</v>
      </c>
      <c r="N145" s="13">
        <f t="shared" ca="1" si="59"/>
        <v>0</v>
      </c>
      <c r="O145" s="13">
        <f t="shared" ca="1" si="65"/>
        <v>1</v>
      </c>
      <c r="P145" s="13">
        <f t="shared" ca="1" si="66"/>
        <v>2</v>
      </c>
      <c r="Q145" s="13">
        <f t="shared" ca="1" si="67"/>
        <v>7</v>
      </c>
      <c r="R145" s="13">
        <f t="shared" ca="1" si="68"/>
        <v>-8</v>
      </c>
      <c r="S145" s="13">
        <f t="shared" ca="1" si="69"/>
        <v>-1</v>
      </c>
      <c r="T145" s="13">
        <f t="shared" ca="1" si="70"/>
        <v>-56</v>
      </c>
      <c r="U145" s="13" t="str">
        <f t="shared" ca="1" si="71"/>
        <v>-</v>
      </c>
      <c r="V145" s="13" t="str">
        <f t="shared" ca="1" si="72"/>
        <v>-1</v>
      </c>
      <c r="W145" s="13">
        <f t="shared" ca="1" si="73"/>
        <v>-56</v>
      </c>
      <c r="X145" s="14" t="str">
        <f t="shared" ca="1" si="74"/>
        <v>x²-x-56</v>
      </c>
      <c r="Y145" s="13" t="str">
        <f t="shared" ca="1" si="75"/>
        <v>+7</v>
      </c>
      <c r="Z145" s="13">
        <f t="shared" ca="1" si="76"/>
        <v>-8</v>
      </c>
      <c r="AA145" s="14" t="str">
        <f t="shared" ca="1" si="77"/>
        <v>+7 と -8 をたして -1</v>
      </c>
      <c r="AB145" s="14" t="str">
        <f t="shared" ca="1" si="78"/>
        <v>, かけて -56 だから</v>
      </c>
      <c r="AC145" s="14" t="str">
        <f t="shared" ca="1" si="79"/>
        <v>x²-1x-56</v>
      </c>
      <c r="AD145" s="14" t="str">
        <f t="shared" ca="1" si="80"/>
        <v>xの係数の-1の1は省略して、</v>
      </c>
    </row>
    <row r="146" spans="1:30" ht="14.25">
      <c r="A146" s="13" t="str">
        <f ca="1">IF(P146&gt;0,"",COUNTIF(P$3:$P146,0))</f>
        <v/>
      </c>
      <c r="B146" s="13">
        <f t="shared" ca="1" si="60"/>
        <v>2</v>
      </c>
      <c r="C146" s="13" t="str">
        <f t="shared" ca="1" si="61"/>
        <v>-</v>
      </c>
      <c r="D146" s="13" t="str">
        <f t="shared" ca="1" si="54"/>
        <v>(x-2)</v>
      </c>
      <c r="E146" s="13">
        <f t="shared" ca="1" si="62"/>
        <v>4</v>
      </c>
      <c r="F146" s="13" t="str">
        <f t="shared" ca="1" si="63"/>
        <v>-</v>
      </c>
      <c r="G146" s="13" t="str">
        <f t="shared" ca="1" si="55"/>
        <v>(x-4)</v>
      </c>
      <c r="H146" s="13" t="str">
        <f t="shared" ca="1" si="56"/>
        <v>(x-2)(x-4)</v>
      </c>
      <c r="I146" s="13" t="str">
        <f t="shared" ca="1" si="57"/>
        <v>(x-4)(x-2)</v>
      </c>
      <c r="J146" s="13" t="str">
        <f t="shared" ca="1" si="64"/>
        <v/>
      </c>
      <c r="K146" s="13">
        <f t="shared" ca="1" si="58"/>
        <v>0</v>
      </c>
      <c r="L146" s="13">
        <f ca="1">COUNTIF($H$3:H146,H146)-1</f>
        <v>0</v>
      </c>
      <c r="M146" s="13">
        <f ca="1">COUNTIF($I$3:I146,H146)</f>
        <v>0</v>
      </c>
      <c r="N146" s="13">
        <f t="shared" ca="1" si="59"/>
        <v>0</v>
      </c>
      <c r="O146" s="13">
        <f t="shared" ca="1" si="65"/>
        <v>1</v>
      </c>
      <c r="P146" s="13">
        <f t="shared" ca="1" si="66"/>
        <v>1</v>
      </c>
      <c r="Q146" s="13">
        <f t="shared" ca="1" si="67"/>
        <v>-2</v>
      </c>
      <c r="R146" s="13">
        <f t="shared" ca="1" si="68"/>
        <v>-4</v>
      </c>
      <c r="S146" s="13">
        <f t="shared" ca="1" si="69"/>
        <v>-6</v>
      </c>
      <c r="T146" s="13">
        <f t="shared" ca="1" si="70"/>
        <v>8</v>
      </c>
      <c r="U146" s="13">
        <f t="shared" ca="1" si="71"/>
        <v>-6</v>
      </c>
      <c r="V146" s="13">
        <f t="shared" ca="1" si="72"/>
        <v>-6</v>
      </c>
      <c r="W146" s="13" t="str">
        <f t="shared" ca="1" si="73"/>
        <v>+8</v>
      </c>
      <c r="X146" s="14" t="str">
        <f t="shared" ca="1" si="74"/>
        <v>x²-6x+8</v>
      </c>
      <c r="Y146" s="13">
        <f t="shared" ca="1" si="75"/>
        <v>-2</v>
      </c>
      <c r="Z146" s="13">
        <f t="shared" ca="1" si="76"/>
        <v>-4</v>
      </c>
      <c r="AA146" s="14" t="str">
        <f t="shared" ca="1" si="77"/>
        <v>-2 と -4 をたして -6</v>
      </c>
      <c r="AB146" s="14" t="str">
        <f t="shared" ca="1" si="78"/>
        <v>, かけて +8 だから</v>
      </c>
      <c r="AC146" s="14" t="str">
        <f t="shared" ca="1" si="79"/>
        <v>x²-6x+8</v>
      </c>
      <c r="AD146" s="14" t="str">
        <f t="shared" ca="1" si="80"/>
        <v/>
      </c>
    </row>
    <row r="147" spans="1:30" ht="14.25">
      <c r="A147" s="13" t="str">
        <f ca="1">IF(P147&gt;0,"",COUNTIF(P$3:$P147,0))</f>
        <v/>
      </c>
      <c r="B147" s="13">
        <f t="shared" ca="1" si="60"/>
        <v>4</v>
      </c>
      <c r="C147" s="13" t="str">
        <f t="shared" ca="1" si="61"/>
        <v>+</v>
      </c>
      <c r="D147" s="13" t="str">
        <f t="shared" ca="1" si="54"/>
        <v>(x+4)</v>
      </c>
      <c r="E147" s="13">
        <f t="shared" ca="1" si="62"/>
        <v>7</v>
      </c>
      <c r="F147" s="13" t="str">
        <f t="shared" ca="1" si="63"/>
        <v>+</v>
      </c>
      <c r="G147" s="13" t="str">
        <f t="shared" ca="1" si="55"/>
        <v>(x+7)</v>
      </c>
      <c r="H147" s="13" t="str">
        <f t="shared" ca="1" si="56"/>
        <v>(x+4)(x+7)</v>
      </c>
      <c r="I147" s="13" t="str">
        <f t="shared" ca="1" si="57"/>
        <v>(x+7)(x+4)</v>
      </c>
      <c r="J147" s="13" t="str">
        <f t="shared" ca="1" si="64"/>
        <v/>
      </c>
      <c r="K147" s="13">
        <f t="shared" ca="1" si="58"/>
        <v>0</v>
      </c>
      <c r="L147" s="13">
        <f ca="1">COUNTIF($H$3:H147,H147)-1</f>
        <v>1</v>
      </c>
      <c r="M147" s="13">
        <f ca="1">COUNTIF($I$3:I147,H147)</f>
        <v>0</v>
      </c>
      <c r="N147" s="13">
        <f t="shared" ca="1" si="59"/>
        <v>0</v>
      </c>
      <c r="O147" s="13">
        <f t="shared" ca="1" si="65"/>
        <v>0</v>
      </c>
      <c r="P147" s="13">
        <f t="shared" ca="1" si="66"/>
        <v>1</v>
      </c>
      <c r="Q147" s="13">
        <f t="shared" ca="1" si="67"/>
        <v>4</v>
      </c>
      <c r="R147" s="13">
        <f t="shared" ca="1" si="68"/>
        <v>7</v>
      </c>
      <c r="S147" s="13">
        <f t="shared" ca="1" si="69"/>
        <v>11</v>
      </c>
      <c r="T147" s="13">
        <f t="shared" ca="1" si="70"/>
        <v>28</v>
      </c>
      <c r="U147" s="13" t="str">
        <f t="shared" ca="1" si="71"/>
        <v>+11</v>
      </c>
      <c r="V147" s="13" t="str">
        <f t="shared" ca="1" si="72"/>
        <v>+11</v>
      </c>
      <c r="W147" s="13" t="str">
        <f t="shared" ca="1" si="73"/>
        <v>+28</v>
      </c>
      <c r="X147" s="14" t="str">
        <f t="shared" ca="1" si="74"/>
        <v>x²+11x+28</v>
      </c>
      <c r="Y147" s="13" t="str">
        <f t="shared" ca="1" si="75"/>
        <v>+4</v>
      </c>
      <c r="Z147" s="13" t="str">
        <f t="shared" ca="1" si="76"/>
        <v>+7</v>
      </c>
      <c r="AA147" s="14" t="str">
        <f t="shared" ca="1" si="77"/>
        <v>+4 と +7 をたして +11</v>
      </c>
      <c r="AB147" s="14" t="str">
        <f t="shared" ca="1" si="78"/>
        <v>, かけて +28 だから</v>
      </c>
      <c r="AC147" s="14" t="str">
        <f t="shared" ca="1" si="79"/>
        <v>x²+11x+28</v>
      </c>
      <c r="AD147" s="14" t="str">
        <f t="shared" ca="1" si="80"/>
        <v/>
      </c>
    </row>
    <row r="148" spans="1:30" ht="14.25">
      <c r="A148" s="13" t="str">
        <f ca="1">IF(P148&gt;0,"",COUNTIF(P$3:$P148,0))</f>
        <v/>
      </c>
      <c r="B148" s="13">
        <f t="shared" ca="1" si="60"/>
        <v>9</v>
      </c>
      <c r="C148" s="13" t="str">
        <f t="shared" ca="1" si="61"/>
        <v>+</v>
      </c>
      <c r="D148" s="13" t="str">
        <f t="shared" ca="1" si="54"/>
        <v>(x+9)</v>
      </c>
      <c r="E148" s="13">
        <f t="shared" ca="1" si="62"/>
        <v>3</v>
      </c>
      <c r="F148" s="13" t="str">
        <f t="shared" ca="1" si="63"/>
        <v>+</v>
      </c>
      <c r="G148" s="13" t="str">
        <f t="shared" ca="1" si="55"/>
        <v>(x+3)</v>
      </c>
      <c r="H148" s="13" t="str">
        <f t="shared" ca="1" si="56"/>
        <v>(x+9)(x+3)</v>
      </c>
      <c r="I148" s="13" t="str">
        <f t="shared" ca="1" si="57"/>
        <v>(x+3)(x+9)</v>
      </c>
      <c r="J148" s="13" t="str">
        <f t="shared" ca="1" si="64"/>
        <v/>
      </c>
      <c r="K148" s="13">
        <f t="shared" ca="1" si="58"/>
        <v>0</v>
      </c>
      <c r="L148" s="13">
        <f ca="1">COUNTIF($H$3:H148,H148)-1</f>
        <v>1</v>
      </c>
      <c r="M148" s="13">
        <f ca="1">COUNTIF($I$3:I148,H148)</f>
        <v>0</v>
      </c>
      <c r="N148" s="13">
        <f t="shared" ca="1" si="59"/>
        <v>0</v>
      </c>
      <c r="O148" s="13">
        <f t="shared" ca="1" si="65"/>
        <v>0</v>
      </c>
      <c r="P148" s="13">
        <f t="shared" ca="1" si="66"/>
        <v>1</v>
      </c>
      <c r="Q148" s="13">
        <f t="shared" ca="1" si="67"/>
        <v>9</v>
      </c>
      <c r="R148" s="13">
        <f t="shared" ca="1" si="68"/>
        <v>3</v>
      </c>
      <c r="S148" s="13">
        <f t="shared" ca="1" si="69"/>
        <v>12</v>
      </c>
      <c r="T148" s="13">
        <f t="shared" ca="1" si="70"/>
        <v>27</v>
      </c>
      <c r="U148" s="13" t="str">
        <f t="shared" ca="1" si="71"/>
        <v>+12</v>
      </c>
      <c r="V148" s="13" t="str">
        <f t="shared" ca="1" si="72"/>
        <v>+12</v>
      </c>
      <c r="W148" s="13" t="str">
        <f t="shared" ca="1" si="73"/>
        <v>+27</v>
      </c>
      <c r="X148" s="14" t="str">
        <f t="shared" ca="1" si="74"/>
        <v>x²+12x+27</v>
      </c>
      <c r="Y148" s="13" t="str">
        <f t="shared" ca="1" si="75"/>
        <v>+9</v>
      </c>
      <c r="Z148" s="13" t="str">
        <f t="shared" ca="1" si="76"/>
        <v>+3</v>
      </c>
      <c r="AA148" s="14" t="str">
        <f t="shared" ca="1" si="77"/>
        <v>+9 と +3 をたして +12</v>
      </c>
      <c r="AB148" s="14" t="str">
        <f t="shared" ca="1" si="78"/>
        <v>, かけて +27 だから</v>
      </c>
      <c r="AC148" s="14" t="str">
        <f t="shared" ca="1" si="79"/>
        <v>x²+12x+27</v>
      </c>
      <c r="AD148" s="14" t="str">
        <f t="shared" ca="1" si="80"/>
        <v/>
      </c>
    </row>
    <row r="149" spans="1:30" ht="14.25">
      <c r="A149" s="13" t="str">
        <f ca="1">IF(P149&gt;0,"",COUNTIF(P$3:$P149,0))</f>
        <v/>
      </c>
      <c r="B149" s="13">
        <f t="shared" ca="1" si="60"/>
        <v>5</v>
      </c>
      <c r="C149" s="13" t="str">
        <f t="shared" ca="1" si="61"/>
        <v>-</v>
      </c>
      <c r="D149" s="13" t="str">
        <f t="shared" ca="1" si="54"/>
        <v>(x-5)</v>
      </c>
      <c r="E149" s="13">
        <f t="shared" ca="1" si="62"/>
        <v>5</v>
      </c>
      <c r="F149" s="13" t="str">
        <f t="shared" ca="1" si="63"/>
        <v>-</v>
      </c>
      <c r="G149" s="13" t="str">
        <f t="shared" ca="1" si="55"/>
        <v>(x-5)</v>
      </c>
      <c r="H149" s="13" t="str">
        <f t="shared" ca="1" si="56"/>
        <v>(x-5)(x-5)</v>
      </c>
      <c r="I149" s="13" t="str">
        <f t="shared" ca="1" si="57"/>
        <v>(x-5)(x-5)</v>
      </c>
      <c r="J149" s="13" t="str">
        <f t="shared" ca="1" si="64"/>
        <v>(x-5)²</v>
      </c>
      <c r="K149" s="13">
        <f t="shared" ca="1" si="58"/>
        <v>1</v>
      </c>
      <c r="L149" s="13">
        <f ca="1">COUNTIF($H$3:H149,H149)-1</f>
        <v>0</v>
      </c>
      <c r="M149" s="13">
        <f ca="1">COUNTIF($I$3:I149,H149)</f>
        <v>1</v>
      </c>
      <c r="N149" s="13">
        <f t="shared" ca="1" si="59"/>
        <v>0</v>
      </c>
      <c r="O149" s="13">
        <f t="shared" ca="1" si="65"/>
        <v>1</v>
      </c>
      <c r="P149" s="13">
        <f t="shared" ca="1" si="66"/>
        <v>3</v>
      </c>
      <c r="Q149" s="13">
        <f t="shared" ca="1" si="67"/>
        <v>-5</v>
      </c>
      <c r="R149" s="13">
        <f t="shared" ca="1" si="68"/>
        <v>-5</v>
      </c>
      <c r="S149" s="13">
        <f t="shared" ca="1" si="69"/>
        <v>-10</v>
      </c>
      <c r="T149" s="13">
        <f t="shared" ca="1" si="70"/>
        <v>25</v>
      </c>
      <c r="U149" s="13">
        <f t="shared" ca="1" si="71"/>
        <v>-10</v>
      </c>
      <c r="V149" s="13">
        <f t="shared" ca="1" si="72"/>
        <v>-10</v>
      </c>
      <c r="W149" s="13" t="str">
        <f t="shared" ca="1" si="73"/>
        <v>+25</v>
      </c>
      <c r="X149" s="14" t="str">
        <f t="shared" ca="1" si="74"/>
        <v>x²-10x+25</v>
      </c>
      <c r="Y149" s="13">
        <f t="shared" ca="1" si="75"/>
        <v>-5</v>
      </c>
      <c r="Z149" s="13">
        <f t="shared" ca="1" si="76"/>
        <v>-5</v>
      </c>
      <c r="AA149" s="14" t="str">
        <f t="shared" ca="1" si="77"/>
        <v>-5 と -5 をたして -10</v>
      </c>
      <c r="AB149" s="14" t="str">
        <f t="shared" ca="1" si="78"/>
        <v>, かけて +25 だから</v>
      </c>
      <c r="AC149" s="14" t="str">
        <f t="shared" ca="1" si="79"/>
        <v>x²-10x+25</v>
      </c>
      <c r="AD149" s="14" t="str">
        <f t="shared" ca="1" si="80"/>
        <v/>
      </c>
    </row>
    <row r="150" spans="1:30" ht="14.25">
      <c r="A150" s="13">
        <f ca="1">IF(P150&gt;0,"",COUNTIF(P$3:$P150,0))</f>
        <v>26</v>
      </c>
      <c r="B150" s="13">
        <f t="shared" ca="1" si="60"/>
        <v>3</v>
      </c>
      <c r="C150" s="13" t="str">
        <f t="shared" ca="1" si="61"/>
        <v>+</v>
      </c>
      <c r="D150" s="13" t="str">
        <f t="shared" ref="D150:D162" ca="1" si="81">"(x"&amp;C150&amp;B150&amp;")"</f>
        <v>(x+3)</v>
      </c>
      <c r="E150" s="13">
        <f t="shared" ca="1" si="62"/>
        <v>6</v>
      </c>
      <c r="F150" s="13" t="str">
        <f t="shared" ca="1" si="63"/>
        <v>+</v>
      </c>
      <c r="G150" s="13" t="str">
        <f t="shared" ref="G150:G162" ca="1" si="82">"(x"&amp;F150&amp;E150&amp;")"</f>
        <v>(x+6)</v>
      </c>
      <c r="H150" s="13" t="str">
        <f t="shared" ref="H150:H162" ca="1" si="83">D150&amp;G150</f>
        <v>(x+3)(x+6)</v>
      </c>
      <c r="I150" s="13" t="str">
        <f t="shared" ref="I150:I162" ca="1" si="84">G150&amp;D150</f>
        <v>(x+6)(x+3)</v>
      </c>
      <c r="J150" s="13" t="str">
        <f t="shared" ca="1" si="64"/>
        <v/>
      </c>
      <c r="K150" s="13">
        <f t="shared" ref="K150:K162" ca="1" si="85">IF(D150=G150,1,0)</f>
        <v>0</v>
      </c>
      <c r="L150" s="13">
        <f ca="1">COUNTIF($H$3:H150,H150)-1</f>
        <v>0</v>
      </c>
      <c r="M150" s="13">
        <f ca="1">COUNTIF($I$3:I150,H150)</f>
        <v>0</v>
      </c>
      <c r="N150" s="13">
        <f t="shared" ref="N150:N162" ca="1" si="86">IF(AND(B150=E150,K150=0),1,0)</f>
        <v>0</v>
      </c>
      <c r="O150" s="13">
        <f t="shared" ca="1" si="65"/>
        <v>0</v>
      </c>
      <c r="P150" s="13">
        <f t="shared" ca="1" si="66"/>
        <v>0</v>
      </c>
      <c r="Q150" s="13">
        <f t="shared" ca="1" si="67"/>
        <v>3</v>
      </c>
      <c r="R150" s="13">
        <f t="shared" ca="1" si="68"/>
        <v>6</v>
      </c>
      <c r="S150" s="13">
        <f t="shared" ca="1" si="69"/>
        <v>9</v>
      </c>
      <c r="T150" s="13">
        <f t="shared" ca="1" si="70"/>
        <v>18</v>
      </c>
      <c r="U150" s="13" t="str">
        <f t="shared" ca="1" si="71"/>
        <v>+9</v>
      </c>
      <c r="V150" s="13" t="str">
        <f t="shared" ca="1" si="72"/>
        <v>+9</v>
      </c>
      <c r="W150" s="13" t="str">
        <f t="shared" ca="1" si="73"/>
        <v>+18</v>
      </c>
      <c r="X150" s="14" t="str">
        <f t="shared" ca="1" si="74"/>
        <v>x²+9x+18</v>
      </c>
      <c r="Y150" s="13" t="str">
        <f t="shared" ca="1" si="75"/>
        <v>+3</v>
      </c>
      <c r="Z150" s="13" t="str">
        <f t="shared" ca="1" si="76"/>
        <v>+6</v>
      </c>
      <c r="AA150" s="14" t="str">
        <f t="shared" ca="1" si="77"/>
        <v>+3 と +6 をたして +9</v>
      </c>
      <c r="AB150" s="14" t="str">
        <f t="shared" ca="1" si="78"/>
        <v>, かけて +18 だから</v>
      </c>
      <c r="AC150" s="14" t="str">
        <f t="shared" ca="1" si="79"/>
        <v>x²+9x+18</v>
      </c>
      <c r="AD150" s="14" t="str">
        <f t="shared" ca="1" si="80"/>
        <v/>
      </c>
    </row>
    <row r="151" spans="1:30" ht="14.25">
      <c r="A151" s="13" t="str">
        <f ca="1">IF(P151&gt;0,"",COUNTIF(P$3:$P151,0))</f>
        <v/>
      </c>
      <c r="B151" s="13">
        <f t="shared" ca="1" si="60"/>
        <v>1</v>
      </c>
      <c r="C151" s="13" t="str">
        <f t="shared" ca="1" si="61"/>
        <v>-</v>
      </c>
      <c r="D151" s="13" t="str">
        <f t="shared" ca="1" si="81"/>
        <v>(x-1)</v>
      </c>
      <c r="E151" s="13">
        <f t="shared" ca="1" si="62"/>
        <v>8</v>
      </c>
      <c r="F151" s="13" t="str">
        <f t="shared" ca="1" si="63"/>
        <v>+</v>
      </c>
      <c r="G151" s="13" t="str">
        <f t="shared" ca="1" si="82"/>
        <v>(x+8)</v>
      </c>
      <c r="H151" s="13" t="str">
        <f t="shared" ca="1" si="83"/>
        <v>(x-1)(x+8)</v>
      </c>
      <c r="I151" s="13" t="str">
        <f t="shared" ca="1" si="84"/>
        <v>(x+8)(x-1)</v>
      </c>
      <c r="J151" s="13" t="str">
        <f t="shared" ca="1" si="64"/>
        <v/>
      </c>
      <c r="K151" s="13">
        <f t="shared" ca="1" si="85"/>
        <v>0</v>
      </c>
      <c r="L151" s="13">
        <f ca="1">COUNTIF($H$3:H151,H151)-1</f>
        <v>1</v>
      </c>
      <c r="M151" s="13">
        <f ca="1">COUNTIF($I$3:I151,H151)</f>
        <v>1</v>
      </c>
      <c r="N151" s="13">
        <f t="shared" ca="1" si="86"/>
        <v>0</v>
      </c>
      <c r="O151" s="13">
        <f t="shared" ca="1" si="65"/>
        <v>1</v>
      </c>
      <c r="P151" s="13">
        <f t="shared" ca="1" si="66"/>
        <v>3</v>
      </c>
      <c r="Q151" s="13">
        <f t="shared" ca="1" si="67"/>
        <v>-1</v>
      </c>
      <c r="R151" s="13">
        <f t="shared" ca="1" si="68"/>
        <v>8</v>
      </c>
      <c r="S151" s="13">
        <f t="shared" ca="1" si="69"/>
        <v>7</v>
      </c>
      <c r="T151" s="13">
        <f t="shared" ca="1" si="70"/>
        <v>-8</v>
      </c>
      <c r="U151" s="13" t="str">
        <f t="shared" ca="1" si="71"/>
        <v>+7</v>
      </c>
      <c r="V151" s="13" t="str">
        <f t="shared" ca="1" si="72"/>
        <v>+7</v>
      </c>
      <c r="W151" s="13">
        <f t="shared" ca="1" si="73"/>
        <v>-8</v>
      </c>
      <c r="X151" s="14" t="str">
        <f t="shared" ca="1" si="74"/>
        <v>x²+7x-8</v>
      </c>
      <c r="Y151" s="13">
        <f t="shared" ca="1" si="75"/>
        <v>-1</v>
      </c>
      <c r="Z151" s="13" t="str">
        <f t="shared" ca="1" si="76"/>
        <v>+8</v>
      </c>
      <c r="AA151" s="14" t="str">
        <f t="shared" ca="1" si="77"/>
        <v>-1 と +8 をたして +7</v>
      </c>
      <c r="AB151" s="14" t="str">
        <f t="shared" ca="1" si="78"/>
        <v>, かけて -8 だから</v>
      </c>
      <c r="AC151" s="14" t="str">
        <f t="shared" ca="1" si="79"/>
        <v>x²+7x-8</v>
      </c>
      <c r="AD151" s="14" t="str">
        <f t="shared" ca="1" si="80"/>
        <v/>
      </c>
    </row>
    <row r="152" spans="1:30" ht="14.25">
      <c r="A152" s="13" t="str">
        <f ca="1">IF(P152&gt;0,"",COUNTIF(P$3:$P152,0))</f>
        <v/>
      </c>
      <c r="B152" s="13">
        <f t="shared" ca="1" si="60"/>
        <v>1</v>
      </c>
      <c r="C152" s="13" t="str">
        <f t="shared" ca="1" si="61"/>
        <v>-</v>
      </c>
      <c r="D152" s="13" t="str">
        <f t="shared" ca="1" si="81"/>
        <v>(x-1)</v>
      </c>
      <c r="E152" s="13">
        <f t="shared" ca="1" si="62"/>
        <v>2</v>
      </c>
      <c r="F152" s="13" t="str">
        <f t="shared" ca="1" si="63"/>
        <v>-</v>
      </c>
      <c r="G152" s="13" t="str">
        <f t="shared" ca="1" si="82"/>
        <v>(x-2)</v>
      </c>
      <c r="H152" s="13" t="str">
        <f t="shared" ca="1" si="83"/>
        <v>(x-1)(x-2)</v>
      </c>
      <c r="I152" s="13" t="str">
        <f t="shared" ca="1" si="84"/>
        <v>(x-2)(x-1)</v>
      </c>
      <c r="J152" s="13" t="str">
        <f t="shared" ca="1" si="64"/>
        <v/>
      </c>
      <c r="K152" s="13">
        <f t="shared" ca="1" si="85"/>
        <v>0</v>
      </c>
      <c r="L152" s="13">
        <f ca="1">COUNTIF($H$3:H152,H152)-1</f>
        <v>2</v>
      </c>
      <c r="M152" s="13">
        <f ca="1">COUNTIF($I$3:I152,H152)</f>
        <v>0</v>
      </c>
      <c r="N152" s="13">
        <f t="shared" ca="1" si="86"/>
        <v>0</v>
      </c>
      <c r="O152" s="13">
        <f t="shared" ca="1" si="65"/>
        <v>1</v>
      </c>
      <c r="P152" s="13">
        <f t="shared" ca="1" si="66"/>
        <v>3</v>
      </c>
      <c r="Q152" s="13">
        <f t="shared" ca="1" si="67"/>
        <v>-1</v>
      </c>
      <c r="R152" s="13">
        <f t="shared" ca="1" si="68"/>
        <v>-2</v>
      </c>
      <c r="S152" s="13">
        <f t="shared" ca="1" si="69"/>
        <v>-3</v>
      </c>
      <c r="T152" s="13">
        <f t="shared" ca="1" si="70"/>
        <v>2</v>
      </c>
      <c r="U152" s="13">
        <f t="shared" ca="1" si="71"/>
        <v>-3</v>
      </c>
      <c r="V152" s="13">
        <f t="shared" ca="1" si="72"/>
        <v>-3</v>
      </c>
      <c r="W152" s="13" t="str">
        <f t="shared" ca="1" si="73"/>
        <v>+2</v>
      </c>
      <c r="X152" s="14" t="str">
        <f t="shared" ca="1" si="74"/>
        <v>x²-3x+2</v>
      </c>
      <c r="Y152" s="13">
        <f t="shared" ca="1" si="75"/>
        <v>-1</v>
      </c>
      <c r="Z152" s="13">
        <f t="shared" ca="1" si="76"/>
        <v>-2</v>
      </c>
      <c r="AA152" s="14" t="str">
        <f t="shared" ca="1" si="77"/>
        <v>-1 と -2 をたして -3</v>
      </c>
      <c r="AB152" s="14" t="str">
        <f t="shared" ca="1" si="78"/>
        <v>, かけて +2 だから</v>
      </c>
      <c r="AC152" s="14" t="str">
        <f t="shared" ca="1" si="79"/>
        <v>x²-3x+2</v>
      </c>
      <c r="AD152" s="14" t="str">
        <f t="shared" ca="1" si="80"/>
        <v/>
      </c>
    </row>
    <row r="153" spans="1:30" ht="14.25">
      <c r="A153" s="13" t="str">
        <f ca="1">IF(P153&gt;0,"",COUNTIF(P$3:$P153,0))</f>
        <v/>
      </c>
      <c r="B153" s="13">
        <f t="shared" ca="1" si="60"/>
        <v>7</v>
      </c>
      <c r="C153" s="13" t="str">
        <f t="shared" ca="1" si="61"/>
        <v>+</v>
      </c>
      <c r="D153" s="13" t="str">
        <f t="shared" ca="1" si="81"/>
        <v>(x+7)</v>
      </c>
      <c r="E153" s="13">
        <f t="shared" ca="1" si="62"/>
        <v>9</v>
      </c>
      <c r="F153" s="13" t="str">
        <f t="shared" ca="1" si="63"/>
        <v>-</v>
      </c>
      <c r="G153" s="13" t="str">
        <f t="shared" ca="1" si="82"/>
        <v>(x-9)</v>
      </c>
      <c r="H153" s="13" t="str">
        <f t="shared" ca="1" si="83"/>
        <v>(x+7)(x-9)</v>
      </c>
      <c r="I153" s="13" t="str">
        <f t="shared" ca="1" si="84"/>
        <v>(x-9)(x+7)</v>
      </c>
      <c r="J153" s="13" t="str">
        <f t="shared" ca="1" si="64"/>
        <v/>
      </c>
      <c r="K153" s="13">
        <f t="shared" ca="1" si="85"/>
        <v>0</v>
      </c>
      <c r="L153" s="13">
        <f ca="1">COUNTIF($H$3:H153,H153)-1</f>
        <v>0</v>
      </c>
      <c r="M153" s="13">
        <f ca="1">COUNTIF($I$3:I153,H153)</f>
        <v>0</v>
      </c>
      <c r="N153" s="13">
        <f t="shared" ca="1" si="86"/>
        <v>0</v>
      </c>
      <c r="O153" s="13">
        <f t="shared" ca="1" si="65"/>
        <v>1</v>
      </c>
      <c r="P153" s="13">
        <f t="shared" ca="1" si="66"/>
        <v>1</v>
      </c>
      <c r="Q153" s="13">
        <f t="shared" ca="1" si="67"/>
        <v>7</v>
      </c>
      <c r="R153" s="13">
        <f t="shared" ca="1" si="68"/>
        <v>-9</v>
      </c>
      <c r="S153" s="13">
        <f t="shared" ca="1" si="69"/>
        <v>-2</v>
      </c>
      <c r="T153" s="13">
        <f t="shared" ca="1" si="70"/>
        <v>-63</v>
      </c>
      <c r="U153" s="13">
        <f t="shared" ca="1" si="71"/>
        <v>-2</v>
      </c>
      <c r="V153" s="13">
        <f t="shared" ca="1" si="72"/>
        <v>-2</v>
      </c>
      <c r="W153" s="13">
        <f t="shared" ca="1" si="73"/>
        <v>-63</v>
      </c>
      <c r="X153" s="14" t="str">
        <f t="shared" ca="1" si="74"/>
        <v>x²-2x-63</v>
      </c>
      <c r="Y153" s="13" t="str">
        <f t="shared" ca="1" si="75"/>
        <v>+7</v>
      </c>
      <c r="Z153" s="13">
        <f t="shared" ca="1" si="76"/>
        <v>-9</v>
      </c>
      <c r="AA153" s="14" t="str">
        <f t="shared" ca="1" si="77"/>
        <v>+7 と -9 をたして -2</v>
      </c>
      <c r="AB153" s="14" t="str">
        <f t="shared" ca="1" si="78"/>
        <v>, かけて -63 だから</v>
      </c>
      <c r="AC153" s="14" t="str">
        <f t="shared" ca="1" si="79"/>
        <v>x²-2x-63</v>
      </c>
      <c r="AD153" s="14" t="str">
        <f t="shared" ca="1" si="80"/>
        <v/>
      </c>
    </row>
    <row r="154" spans="1:30" ht="14.25">
      <c r="A154" s="13" t="str">
        <f ca="1">IF(P154&gt;0,"",COUNTIF(P$3:$P154,0))</f>
        <v/>
      </c>
      <c r="B154" s="13">
        <f t="shared" ca="1" si="60"/>
        <v>9</v>
      </c>
      <c r="C154" s="13" t="str">
        <f t="shared" ca="1" si="61"/>
        <v>-</v>
      </c>
      <c r="D154" s="13" t="str">
        <f t="shared" ca="1" si="81"/>
        <v>(x-9)</v>
      </c>
      <c r="E154" s="13">
        <f t="shared" ca="1" si="62"/>
        <v>6</v>
      </c>
      <c r="F154" s="13" t="str">
        <f t="shared" ca="1" si="63"/>
        <v>+</v>
      </c>
      <c r="G154" s="13" t="str">
        <f t="shared" ca="1" si="82"/>
        <v>(x+6)</v>
      </c>
      <c r="H154" s="13" t="str">
        <f t="shared" ca="1" si="83"/>
        <v>(x-9)(x+6)</v>
      </c>
      <c r="I154" s="13" t="str">
        <f t="shared" ca="1" si="84"/>
        <v>(x+6)(x-9)</v>
      </c>
      <c r="J154" s="13" t="str">
        <f t="shared" ca="1" si="64"/>
        <v/>
      </c>
      <c r="K154" s="13">
        <f t="shared" ca="1" si="85"/>
        <v>0</v>
      </c>
      <c r="L154" s="13">
        <f ca="1">COUNTIF($H$3:H154,H154)-1</f>
        <v>0</v>
      </c>
      <c r="M154" s="13">
        <f ca="1">COUNTIF($I$3:I154,H154)</f>
        <v>0</v>
      </c>
      <c r="N154" s="13">
        <f t="shared" ca="1" si="86"/>
        <v>0</v>
      </c>
      <c r="O154" s="13">
        <f t="shared" ca="1" si="65"/>
        <v>1</v>
      </c>
      <c r="P154" s="13">
        <f t="shared" ca="1" si="66"/>
        <v>1</v>
      </c>
      <c r="Q154" s="13">
        <f t="shared" ca="1" si="67"/>
        <v>-9</v>
      </c>
      <c r="R154" s="13">
        <f t="shared" ca="1" si="68"/>
        <v>6</v>
      </c>
      <c r="S154" s="13">
        <f t="shared" ca="1" si="69"/>
        <v>-3</v>
      </c>
      <c r="T154" s="13">
        <f t="shared" ca="1" si="70"/>
        <v>-54</v>
      </c>
      <c r="U154" s="13">
        <f t="shared" ca="1" si="71"/>
        <v>-3</v>
      </c>
      <c r="V154" s="13">
        <f t="shared" ca="1" si="72"/>
        <v>-3</v>
      </c>
      <c r="W154" s="13">
        <f t="shared" ca="1" si="73"/>
        <v>-54</v>
      </c>
      <c r="X154" s="14" t="str">
        <f t="shared" ca="1" si="74"/>
        <v>x²-3x-54</v>
      </c>
      <c r="Y154" s="13">
        <f t="shared" ca="1" si="75"/>
        <v>-9</v>
      </c>
      <c r="Z154" s="13" t="str">
        <f t="shared" ca="1" si="76"/>
        <v>+6</v>
      </c>
      <c r="AA154" s="14" t="str">
        <f t="shared" ca="1" si="77"/>
        <v>-9 と +6 をたして -3</v>
      </c>
      <c r="AB154" s="14" t="str">
        <f t="shared" ca="1" si="78"/>
        <v>, かけて -54 だから</v>
      </c>
      <c r="AC154" s="14" t="str">
        <f t="shared" ca="1" si="79"/>
        <v>x²-3x-54</v>
      </c>
      <c r="AD154" s="14" t="str">
        <f t="shared" ca="1" si="80"/>
        <v/>
      </c>
    </row>
    <row r="155" spans="1:30" ht="14.25">
      <c r="A155" s="13" t="str">
        <f ca="1">IF(P155&gt;0,"",COUNTIF(P$3:$P155,0))</f>
        <v/>
      </c>
      <c r="B155" s="13">
        <f t="shared" ca="1" si="60"/>
        <v>3</v>
      </c>
      <c r="C155" s="13" t="str">
        <f t="shared" ca="1" si="61"/>
        <v>-</v>
      </c>
      <c r="D155" s="13" t="str">
        <f t="shared" ca="1" si="81"/>
        <v>(x-3)</v>
      </c>
      <c r="E155" s="13">
        <f t="shared" ca="1" si="62"/>
        <v>1</v>
      </c>
      <c r="F155" s="13" t="str">
        <f t="shared" ca="1" si="63"/>
        <v>-</v>
      </c>
      <c r="G155" s="13" t="str">
        <f t="shared" ca="1" si="82"/>
        <v>(x-1)</v>
      </c>
      <c r="H155" s="13" t="str">
        <f t="shared" ca="1" si="83"/>
        <v>(x-3)(x-1)</v>
      </c>
      <c r="I155" s="13" t="str">
        <f t="shared" ca="1" si="84"/>
        <v>(x-1)(x-3)</v>
      </c>
      <c r="J155" s="13" t="str">
        <f t="shared" ca="1" si="64"/>
        <v/>
      </c>
      <c r="K155" s="13">
        <f t="shared" ca="1" si="85"/>
        <v>0</v>
      </c>
      <c r="L155" s="13">
        <f ca="1">COUNTIF($H$3:H155,H155)-1</f>
        <v>1</v>
      </c>
      <c r="M155" s="13">
        <f ca="1">COUNTIF($I$3:I155,H155)</f>
        <v>0</v>
      </c>
      <c r="N155" s="13">
        <f t="shared" ca="1" si="86"/>
        <v>0</v>
      </c>
      <c r="O155" s="13">
        <f t="shared" ca="1" si="65"/>
        <v>1</v>
      </c>
      <c r="P155" s="13">
        <f t="shared" ca="1" si="66"/>
        <v>2</v>
      </c>
      <c r="Q155" s="13">
        <f t="shared" ca="1" si="67"/>
        <v>-3</v>
      </c>
      <c r="R155" s="13">
        <f t="shared" ca="1" si="68"/>
        <v>-1</v>
      </c>
      <c r="S155" s="13">
        <f t="shared" ca="1" si="69"/>
        <v>-4</v>
      </c>
      <c r="T155" s="13">
        <f t="shared" ca="1" si="70"/>
        <v>3</v>
      </c>
      <c r="U155" s="13">
        <f t="shared" ca="1" si="71"/>
        <v>-4</v>
      </c>
      <c r="V155" s="13">
        <f t="shared" ca="1" si="72"/>
        <v>-4</v>
      </c>
      <c r="W155" s="13" t="str">
        <f t="shared" ca="1" si="73"/>
        <v>+3</v>
      </c>
      <c r="X155" s="14" t="str">
        <f t="shared" ca="1" si="74"/>
        <v>x²-4x+3</v>
      </c>
      <c r="Y155" s="13">
        <f t="shared" ca="1" si="75"/>
        <v>-3</v>
      </c>
      <c r="Z155" s="13">
        <f t="shared" ca="1" si="76"/>
        <v>-1</v>
      </c>
      <c r="AA155" s="14" t="str">
        <f t="shared" ca="1" si="77"/>
        <v>-3 と -1 をたして -4</v>
      </c>
      <c r="AB155" s="14" t="str">
        <f t="shared" ca="1" si="78"/>
        <v>, かけて +3 だから</v>
      </c>
      <c r="AC155" s="14" t="str">
        <f t="shared" ca="1" si="79"/>
        <v>x²-4x+3</v>
      </c>
      <c r="AD155" s="14" t="str">
        <f t="shared" ca="1" si="80"/>
        <v/>
      </c>
    </row>
    <row r="156" spans="1:30" ht="14.25">
      <c r="A156" s="13" t="str">
        <f ca="1">IF(P156&gt;0,"",COUNTIF(P$3:$P156,0))</f>
        <v/>
      </c>
      <c r="B156" s="13">
        <f t="shared" ca="1" si="60"/>
        <v>3</v>
      </c>
      <c r="C156" s="13" t="str">
        <f t="shared" ca="1" si="61"/>
        <v>+</v>
      </c>
      <c r="D156" s="13" t="str">
        <f t="shared" ca="1" si="81"/>
        <v>(x+3)</v>
      </c>
      <c r="E156" s="13">
        <f t="shared" ca="1" si="62"/>
        <v>7</v>
      </c>
      <c r="F156" s="13" t="str">
        <f t="shared" ca="1" si="63"/>
        <v>-</v>
      </c>
      <c r="G156" s="13" t="str">
        <f t="shared" ca="1" si="82"/>
        <v>(x-7)</v>
      </c>
      <c r="H156" s="13" t="str">
        <f t="shared" ca="1" si="83"/>
        <v>(x+3)(x-7)</v>
      </c>
      <c r="I156" s="13" t="str">
        <f t="shared" ca="1" si="84"/>
        <v>(x-7)(x+3)</v>
      </c>
      <c r="J156" s="13" t="str">
        <f t="shared" ca="1" si="64"/>
        <v/>
      </c>
      <c r="K156" s="13">
        <f t="shared" ca="1" si="85"/>
        <v>0</v>
      </c>
      <c r="L156" s="13">
        <f ca="1">COUNTIF($H$3:H156,H156)-1</f>
        <v>2</v>
      </c>
      <c r="M156" s="13">
        <f ca="1">COUNTIF($I$3:I156,H156)</f>
        <v>0</v>
      </c>
      <c r="N156" s="13">
        <f t="shared" ca="1" si="86"/>
        <v>0</v>
      </c>
      <c r="O156" s="13">
        <f t="shared" ca="1" si="65"/>
        <v>1</v>
      </c>
      <c r="P156" s="13">
        <f t="shared" ca="1" si="66"/>
        <v>3</v>
      </c>
      <c r="Q156" s="13">
        <f t="shared" ca="1" si="67"/>
        <v>3</v>
      </c>
      <c r="R156" s="13">
        <f t="shared" ca="1" si="68"/>
        <v>-7</v>
      </c>
      <c r="S156" s="13">
        <f t="shared" ca="1" si="69"/>
        <v>-4</v>
      </c>
      <c r="T156" s="13">
        <f t="shared" ca="1" si="70"/>
        <v>-21</v>
      </c>
      <c r="U156" s="13">
        <f t="shared" ca="1" si="71"/>
        <v>-4</v>
      </c>
      <c r="V156" s="13">
        <f t="shared" ca="1" si="72"/>
        <v>-4</v>
      </c>
      <c r="W156" s="13">
        <f t="shared" ca="1" si="73"/>
        <v>-21</v>
      </c>
      <c r="X156" s="14" t="str">
        <f t="shared" ca="1" si="74"/>
        <v>x²-4x-21</v>
      </c>
      <c r="Y156" s="13" t="str">
        <f t="shared" ca="1" si="75"/>
        <v>+3</v>
      </c>
      <c r="Z156" s="13">
        <f t="shared" ca="1" si="76"/>
        <v>-7</v>
      </c>
      <c r="AA156" s="14" t="str">
        <f t="shared" ca="1" si="77"/>
        <v>+3 と -7 をたして -4</v>
      </c>
      <c r="AB156" s="14" t="str">
        <f t="shared" ca="1" si="78"/>
        <v>, かけて -21 だから</v>
      </c>
      <c r="AC156" s="14" t="str">
        <f t="shared" ca="1" si="79"/>
        <v>x²-4x-21</v>
      </c>
      <c r="AD156" s="14" t="str">
        <f t="shared" ca="1" si="80"/>
        <v/>
      </c>
    </row>
    <row r="157" spans="1:30" ht="14.25">
      <c r="A157" s="13" t="str">
        <f ca="1">IF(P157&gt;0,"",COUNTIF(P$3:$P157,0))</f>
        <v/>
      </c>
      <c r="B157" s="13">
        <f t="shared" ca="1" si="60"/>
        <v>1</v>
      </c>
      <c r="C157" s="13" t="str">
        <f t="shared" ca="1" si="61"/>
        <v>+</v>
      </c>
      <c r="D157" s="13" t="str">
        <f t="shared" ca="1" si="81"/>
        <v>(x+1)</v>
      </c>
      <c r="E157" s="13">
        <f t="shared" ca="1" si="62"/>
        <v>5</v>
      </c>
      <c r="F157" s="13" t="str">
        <f t="shared" ca="1" si="63"/>
        <v>-</v>
      </c>
      <c r="G157" s="13" t="str">
        <f t="shared" ca="1" si="82"/>
        <v>(x-5)</v>
      </c>
      <c r="H157" s="13" t="str">
        <f t="shared" ca="1" si="83"/>
        <v>(x+1)(x-5)</v>
      </c>
      <c r="I157" s="13" t="str">
        <f t="shared" ca="1" si="84"/>
        <v>(x-5)(x+1)</v>
      </c>
      <c r="J157" s="13" t="str">
        <f t="shared" ca="1" si="64"/>
        <v/>
      </c>
      <c r="K157" s="13">
        <f t="shared" ca="1" si="85"/>
        <v>0</v>
      </c>
      <c r="L157" s="13">
        <f ca="1">COUNTIF($H$3:H157,H157)-1</f>
        <v>1</v>
      </c>
      <c r="M157" s="13">
        <f ca="1">COUNTIF($I$3:I157,H157)</f>
        <v>1</v>
      </c>
      <c r="N157" s="13">
        <f t="shared" ca="1" si="86"/>
        <v>0</v>
      </c>
      <c r="O157" s="13">
        <f t="shared" ca="1" si="65"/>
        <v>1</v>
      </c>
      <c r="P157" s="13">
        <f t="shared" ca="1" si="66"/>
        <v>3</v>
      </c>
      <c r="Q157" s="13">
        <f t="shared" ca="1" si="67"/>
        <v>1</v>
      </c>
      <c r="R157" s="13">
        <f t="shared" ca="1" si="68"/>
        <v>-5</v>
      </c>
      <c r="S157" s="13">
        <f t="shared" ca="1" si="69"/>
        <v>-4</v>
      </c>
      <c r="T157" s="13">
        <f t="shared" ca="1" si="70"/>
        <v>-5</v>
      </c>
      <c r="U157" s="13">
        <f t="shared" ca="1" si="71"/>
        <v>-4</v>
      </c>
      <c r="V157" s="13">
        <f t="shared" ca="1" si="72"/>
        <v>-4</v>
      </c>
      <c r="W157" s="13">
        <f t="shared" ca="1" si="73"/>
        <v>-5</v>
      </c>
      <c r="X157" s="14" t="str">
        <f t="shared" ca="1" si="74"/>
        <v>x²-4x-5</v>
      </c>
      <c r="Y157" s="13" t="str">
        <f t="shared" ca="1" si="75"/>
        <v>+1</v>
      </c>
      <c r="Z157" s="13">
        <f t="shared" ca="1" si="76"/>
        <v>-5</v>
      </c>
      <c r="AA157" s="14" t="str">
        <f t="shared" ca="1" si="77"/>
        <v>+1 と -5 をたして -4</v>
      </c>
      <c r="AB157" s="14" t="str">
        <f t="shared" ca="1" si="78"/>
        <v>, かけて -5 だから</v>
      </c>
      <c r="AC157" s="14" t="str">
        <f t="shared" ca="1" si="79"/>
        <v>x²-4x-5</v>
      </c>
      <c r="AD157" s="14" t="str">
        <f t="shared" ca="1" si="80"/>
        <v/>
      </c>
    </row>
    <row r="158" spans="1:30" ht="14.25">
      <c r="A158" s="13" t="str">
        <f ca="1">IF(P158&gt;0,"",COUNTIF(P$3:$P158,0))</f>
        <v/>
      </c>
      <c r="B158" s="13">
        <f t="shared" ca="1" si="60"/>
        <v>3</v>
      </c>
      <c r="C158" s="13" t="str">
        <f t="shared" ca="1" si="61"/>
        <v>+</v>
      </c>
      <c r="D158" s="13" t="str">
        <f t="shared" ca="1" si="81"/>
        <v>(x+3)</v>
      </c>
      <c r="E158" s="13">
        <f t="shared" ca="1" si="62"/>
        <v>3</v>
      </c>
      <c r="F158" s="13" t="str">
        <f t="shared" ca="1" si="63"/>
        <v>-</v>
      </c>
      <c r="G158" s="13" t="str">
        <f t="shared" ca="1" si="82"/>
        <v>(x-3)</v>
      </c>
      <c r="H158" s="13" t="str">
        <f t="shared" ca="1" si="83"/>
        <v>(x+3)(x-3)</v>
      </c>
      <c r="I158" s="13" t="str">
        <f t="shared" ca="1" si="84"/>
        <v>(x-3)(x+3)</v>
      </c>
      <c r="J158" s="13" t="str">
        <f t="shared" ca="1" si="64"/>
        <v/>
      </c>
      <c r="K158" s="13">
        <f t="shared" ca="1" si="85"/>
        <v>0</v>
      </c>
      <c r="L158" s="13">
        <f ca="1">COUNTIF($H$3:H158,H158)-1</f>
        <v>0</v>
      </c>
      <c r="M158" s="13">
        <f ca="1">COUNTIF($I$3:I158,H158)</f>
        <v>0</v>
      </c>
      <c r="N158" s="13">
        <f t="shared" ca="1" si="86"/>
        <v>1</v>
      </c>
      <c r="O158" s="13">
        <f t="shared" ca="1" si="65"/>
        <v>1</v>
      </c>
      <c r="P158" s="13">
        <f t="shared" ca="1" si="66"/>
        <v>2</v>
      </c>
      <c r="Q158" s="13">
        <f t="shared" ca="1" si="67"/>
        <v>3</v>
      </c>
      <c r="R158" s="13">
        <f t="shared" ca="1" si="68"/>
        <v>-3</v>
      </c>
      <c r="S158" s="13">
        <f t="shared" ca="1" si="69"/>
        <v>0</v>
      </c>
      <c r="T158" s="13">
        <f t="shared" ca="1" si="70"/>
        <v>-9</v>
      </c>
      <c r="U158" s="13" t="str">
        <f t="shared" ca="1" si="71"/>
        <v/>
      </c>
      <c r="V158" s="13" t="str">
        <f t="shared" ca="1" si="72"/>
        <v>0</v>
      </c>
      <c r="W158" s="13">
        <f t="shared" ca="1" si="73"/>
        <v>-9</v>
      </c>
      <c r="X158" s="14" t="str">
        <f t="shared" ca="1" si="74"/>
        <v>x²-9</v>
      </c>
      <c r="Y158" s="13" t="str">
        <f t="shared" ca="1" si="75"/>
        <v>+3</v>
      </c>
      <c r="Z158" s="13">
        <f t="shared" ca="1" si="76"/>
        <v>-3</v>
      </c>
      <c r="AA158" s="14" t="str">
        <f t="shared" ca="1" si="77"/>
        <v>+3 と -3 をたして 0</v>
      </c>
      <c r="AB158" s="14" t="str">
        <f t="shared" ca="1" si="78"/>
        <v>, かけて -9 だから</v>
      </c>
      <c r="AC158" s="14" t="str">
        <f t="shared" ca="1" si="79"/>
        <v>x²+0x-9</v>
      </c>
      <c r="AD158" s="14" t="str">
        <f t="shared" ca="1" si="80"/>
        <v>xの係数は0なので、</v>
      </c>
    </row>
    <row r="159" spans="1:30" ht="14.25">
      <c r="A159" s="13" t="str">
        <f ca="1">IF(P159&gt;0,"",COUNTIF(P$3:$P159,0))</f>
        <v/>
      </c>
      <c r="B159" s="13">
        <f t="shared" ca="1" si="60"/>
        <v>9</v>
      </c>
      <c r="C159" s="13" t="str">
        <f t="shared" ca="1" si="61"/>
        <v>-</v>
      </c>
      <c r="D159" s="13" t="str">
        <f t="shared" ca="1" si="81"/>
        <v>(x-9)</v>
      </c>
      <c r="E159" s="13">
        <f t="shared" ca="1" si="62"/>
        <v>2</v>
      </c>
      <c r="F159" s="13" t="str">
        <f t="shared" ca="1" si="63"/>
        <v>+</v>
      </c>
      <c r="G159" s="13" t="str">
        <f t="shared" ca="1" si="82"/>
        <v>(x+2)</v>
      </c>
      <c r="H159" s="13" t="str">
        <f t="shared" ca="1" si="83"/>
        <v>(x-9)(x+2)</v>
      </c>
      <c r="I159" s="13" t="str">
        <f t="shared" ca="1" si="84"/>
        <v>(x+2)(x-9)</v>
      </c>
      <c r="J159" s="13" t="str">
        <f t="shared" ca="1" si="64"/>
        <v/>
      </c>
      <c r="K159" s="13">
        <f t="shared" ca="1" si="85"/>
        <v>0</v>
      </c>
      <c r="L159" s="13">
        <f ca="1">COUNTIF($H$3:H159,H159)-1</f>
        <v>0</v>
      </c>
      <c r="M159" s="13">
        <f ca="1">COUNTIF($I$3:I159,H159)</f>
        <v>0</v>
      </c>
      <c r="N159" s="13">
        <f t="shared" ca="1" si="86"/>
        <v>0</v>
      </c>
      <c r="O159" s="13">
        <f t="shared" ca="1" si="65"/>
        <v>1</v>
      </c>
      <c r="P159" s="13">
        <f t="shared" ca="1" si="66"/>
        <v>1</v>
      </c>
      <c r="Q159" s="13">
        <f t="shared" ca="1" si="67"/>
        <v>-9</v>
      </c>
      <c r="R159" s="13">
        <f t="shared" ca="1" si="68"/>
        <v>2</v>
      </c>
      <c r="S159" s="13">
        <f t="shared" ca="1" si="69"/>
        <v>-7</v>
      </c>
      <c r="T159" s="13">
        <f t="shared" ca="1" si="70"/>
        <v>-18</v>
      </c>
      <c r="U159" s="13">
        <f t="shared" ca="1" si="71"/>
        <v>-7</v>
      </c>
      <c r="V159" s="13">
        <f t="shared" ca="1" si="72"/>
        <v>-7</v>
      </c>
      <c r="W159" s="13">
        <f t="shared" ca="1" si="73"/>
        <v>-18</v>
      </c>
      <c r="X159" s="14" t="str">
        <f t="shared" ca="1" si="74"/>
        <v>x²-7x-18</v>
      </c>
      <c r="Y159" s="13">
        <f t="shared" ca="1" si="75"/>
        <v>-9</v>
      </c>
      <c r="Z159" s="13" t="str">
        <f t="shared" ca="1" si="76"/>
        <v>+2</v>
      </c>
      <c r="AA159" s="14" t="str">
        <f t="shared" ca="1" si="77"/>
        <v>-9 と +2 をたして -7</v>
      </c>
      <c r="AB159" s="14" t="str">
        <f t="shared" ca="1" si="78"/>
        <v>, かけて -18 だから</v>
      </c>
      <c r="AC159" s="14" t="str">
        <f t="shared" ca="1" si="79"/>
        <v>x²-7x-18</v>
      </c>
      <c r="AD159" s="14" t="str">
        <f t="shared" ca="1" si="80"/>
        <v/>
      </c>
    </row>
    <row r="160" spans="1:30" ht="14.25">
      <c r="A160" s="13" t="str">
        <f ca="1">IF(P160&gt;0,"",COUNTIF(P$3:$P160,0))</f>
        <v/>
      </c>
      <c r="B160" s="13">
        <f t="shared" ca="1" si="60"/>
        <v>8</v>
      </c>
      <c r="C160" s="13" t="str">
        <f t="shared" ca="1" si="61"/>
        <v>-</v>
      </c>
      <c r="D160" s="13" t="str">
        <f t="shared" ca="1" si="81"/>
        <v>(x-8)</v>
      </c>
      <c r="E160" s="13">
        <f t="shared" ca="1" si="62"/>
        <v>3</v>
      </c>
      <c r="F160" s="13" t="str">
        <f t="shared" ca="1" si="63"/>
        <v>-</v>
      </c>
      <c r="G160" s="13" t="str">
        <f t="shared" ca="1" si="82"/>
        <v>(x-3)</v>
      </c>
      <c r="H160" s="13" t="str">
        <f t="shared" ca="1" si="83"/>
        <v>(x-8)(x-3)</v>
      </c>
      <c r="I160" s="13" t="str">
        <f t="shared" ca="1" si="84"/>
        <v>(x-3)(x-8)</v>
      </c>
      <c r="J160" s="13" t="str">
        <f t="shared" ca="1" si="64"/>
        <v/>
      </c>
      <c r="K160" s="13">
        <f t="shared" ca="1" si="85"/>
        <v>0</v>
      </c>
      <c r="L160" s="13">
        <f ca="1">COUNTIF($H$3:H160,H160)-1</f>
        <v>0</v>
      </c>
      <c r="M160" s="13">
        <f ca="1">COUNTIF($I$3:I160,H160)</f>
        <v>0</v>
      </c>
      <c r="N160" s="13">
        <f t="shared" ca="1" si="86"/>
        <v>0</v>
      </c>
      <c r="O160" s="13">
        <f t="shared" ca="1" si="65"/>
        <v>1</v>
      </c>
      <c r="P160" s="13">
        <f t="shared" ca="1" si="66"/>
        <v>1</v>
      </c>
      <c r="Q160" s="13">
        <f t="shared" ca="1" si="67"/>
        <v>-8</v>
      </c>
      <c r="R160" s="13">
        <f t="shared" ca="1" si="68"/>
        <v>-3</v>
      </c>
      <c r="S160" s="13">
        <f t="shared" ca="1" si="69"/>
        <v>-11</v>
      </c>
      <c r="T160" s="13">
        <f t="shared" ca="1" si="70"/>
        <v>24</v>
      </c>
      <c r="U160" s="13">
        <f t="shared" ca="1" si="71"/>
        <v>-11</v>
      </c>
      <c r="V160" s="13">
        <f t="shared" ca="1" si="72"/>
        <v>-11</v>
      </c>
      <c r="W160" s="13" t="str">
        <f t="shared" ca="1" si="73"/>
        <v>+24</v>
      </c>
      <c r="X160" s="14" t="str">
        <f t="shared" ca="1" si="74"/>
        <v>x²-11x+24</v>
      </c>
      <c r="Y160" s="13">
        <f t="shared" ca="1" si="75"/>
        <v>-8</v>
      </c>
      <c r="Z160" s="13">
        <f t="shared" ca="1" si="76"/>
        <v>-3</v>
      </c>
      <c r="AA160" s="14" t="str">
        <f t="shared" ca="1" si="77"/>
        <v>-8 と -3 をたして -11</v>
      </c>
      <c r="AB160" s="14" t="str">
        <f t="shared" ca="1" si="78"/>
        <v>, かけて +24 だから</v>
      </c>
      <c r="AC160" s="14" t="str">
        <f t="shared" ca="1" si="79"/>
        <v>x²-11x+24</v>
      </c>
      <c r="AD160" s="14" t="str">
        <f t="shared" ca="1" si="80"/>
        <v/>
      </c>
    </row>
    <row r="161" spans="1:30" ht="14.25">
      <c r="A161" s="13" t="str">
        <f ca="1">IF(P161&gt;0,"",COUNTIF(P$3:$P161,0))</f>
        <v/>
      </c>
      <c r="B161" s="13">
        <f t="shared" ca="1" si="60"/>
        <v>9</v>
      </c>
      <c r="C161" s="13" t="str">
        <f t="shared" ca="1" si="61"/>
        <v>+</v>
      </c>
      <c r="D161" s="13" t="str">
        <f t="shared" ca="1" si="81"/>
        <v>(x+9)</v>
      </c>
      <c r="E161" s="13">
        <f t="shared" ca="1" si="62"/>
        <v>1</v>
      </c>
      <c r="F161" s="13" t="str">
        <f t="shared" ca="1" si="63"/>
        <v>-</v>
      </c>
      <c r="G161" s="13" t="str">
        <f t="shared" ca="1" si="82"/>
        <v>(x-1)</v>
      </c>
      <c r="H161" s="13" t="str">
        <f t="shared" ca="1" si="83"/>
        <v>(x+9)(x-1)</v>
      </c>
      <c r="I161" s="13" t="str">
        <f t="shared" ca="1" si="84"/>
        <v>(x-1)(x+9)</v>
      </c>
      <c r="J161" s="13" t="str">
        <f t="shared" ca="1" si="64"/>
        <v/>
      </c>
      <c r="K161" s="13">
        <f t="shared" ca="1" si="85"/>
        <v>0</v>
      </c>
      <c r="L161" s="13">
        <f ca="1">COUNTIF($H$3:H161,H161)-1</f>
        <v>1</v>
      </c>
      <c r="M161" s="13">
        <f ca="1">COUNTIF($I$3:I161,H161)</f>
        <v>0</v>
      </c>
      <c r="N161" s="13">
        <f t="shared" ca="1" si="86"/>
        <v>0</v>
      </c>
      <c r="O161" s="13">
        <f t="shared" ca="1" si="65"/>
        <v>1</v>
      </c>
      <c r="P161" s="13">
        <f t="shared" ca="1" si="66"/>
        <v>2</v>
      </c>
      <c r="Q161" s="13">
        <f t="shared" ca="1" si="67"/>
        <v>9</v>
      </c>
      <c r="R161" s="13">
        <f t="shared" ca="1" si="68"/>
        <v>-1</v>
      </c>
      <c r="S161" s="13">
        <f t="shared" ca="1" si="69"/>
        <v>8</v>
      </c>
      <c r="T161" s="13">
        <f t="shared" ca="1" si="70"/>
        <v>-9</v>
      </c>
      <c r="U161" s="13" t="str">
        <f t="shared" ca="1" si="71"/>
        <v>+8</v>
      </c>
      <c r="V161" s="13" t="str">
        <f t="shared" ca="1" si="72"/>
        <v>+8</v>
      </c>
      <c r="W161" s="13">
        <f t="shared" ca="1" si="73"/>
        <v>-9</v>
      </c>
      <c r="X161" s="14" t="str">
        <f t="shared" ca="1" si="74"/>
        <v>x²+8x-9</v>
      </c>
      <c r="Y161" s="13" t="str">
        <f t="shared" ca="1" si="75"/>
        <v>+9</v>
      </c>
      <c r="Z161" s="13">
        <f t="shared" ca="1" si="76"/>
        <v>-1</v>
      </c>
      <c r="AA161" s="14" t="str">
        <f t="shared" ca="1" si="77"/>
        <v>+9 と -1 をたして +8</v>
      </c>
      <c r="AB161" s="14" t="str">
        <f t="shared" ca="1" si="78"/>
        <v>, かけて -9 だから</v>
      </c>
      <c r="AC161" s="14" t="str">
        <f t="shared" ca="1" si="79"/>
        <v>x²+8x-9</v>
      </c>
      <c r="AD161" s="14" t="str">
        <f t="shared" ca="1" si="80"/>
        <v/>
      </c>
    </row>
    <row r="162" spans="1:30" ht="14.25">
      <c r="A162" s="13">
        <f ca="1">IF(P162&gt;0,"",COUNTIF(P$3:$P162,0))</f>
        <v>27</v>
      </c>
      <c r="B162" s="13">
        <f t="shared" ca="1" si="60"/>
        <v>8</v>
      </c>
      <c r="C162" s="13" t="str">
        <f t="shared" ca="1" si="61"/>
        <v>+</v>
      </c>
      <c r="D162" s="13" t="str">
        <f t="shared" ca="1" si="81"/>
        <v>(x+8)</v>
      </c>
      <c r="E162" s="13">
        <f t="shared" ca="1" si="62"/>
        <v>6</v>
      </c>
      <c r="F162" s="13" t="str">
        <f t="shared" ca="1" si="63"/>
        <v>+</v>
      </c>
      <c r="G162" s="13" t="str">
        <f t="shared" ca="1" si="82"/>
        <v>(x+6)</v>
      </c>
      <c r="H162" s="13" t="str">
        <f t="shared" ca="1" si="83"/>
        <v>(x+8)(x+6)</v>
      </c>
      <c r="I162" s="13" t="str">
        <f t="shared" ca="1" si="84"/>
        <v>(x+6)(x+8)</v>
      </c>
      <c r="J162" s="13" t="str">
        <f t="shared" ca="1" si="64"/>
        <v/>
      </c>
      <c r="K162" s="13">
        <f t="shared" ca="1" si="85"/>
        <v>0</v>
      </c>
      <c r="L162" s="13">
        <f ca="1">COUNTIF($H$3:H162,H162)-1</f>
        <v>0</v>
      </c>
      <c r="M162" s="13">
        <f ca="1">COUNTIF($I$3:I162,H162)</f>
        <v>0</v>
      </c>
      <c r="N162" s="13">
        <f t="shared" ca="1" si="86"/>
        <v>0</v>
      </c>
      <c r="O162" s="13">
        <f t="shared" ca="1" si="65"/>
        <v>0</v>
      </c>
      <c r="P162" s="13">
        <f t="shared" ca="1" si="66"/>
        <v>0</v>
      </c>
      <c r="Q162" s="13">
        <f t="shared" ca="1" si="67"/>
        <v>8</v>
      </c>
      <c r="R162" s="13">
        <f t="shared" ca="1" si="68"/>
        <v>6</v>
      </c>
      <c r="S162" s="13">
        <f t="shared" ca="1" si="69"/>
        <v>14</v>
      </c>
      <c r="T162" s="13">
        <f t="shared" ca="1" si="70"/>
        <v>48</v>
      </c>
      <c r="U162" s="13" t="str">
        <f t="shared" ca="1" si="71"/>
        <v>+14</v>
      </c>
      <c r="V162" s="13" t="str">
        <f t="shared" ca="1" si="72"/>
        <v>+14</v>
      </c>
      <c r="W162" s="13" t="str">
        <f t="shared" ca="1" si="73"/>
        <v>+48</v>
      </c>
      <c r="X162" s="14" t="str">
        <f t="shared" ca="1" si="74"/>
        <v>x²+14x+48</v>
      </c>
      <c r="Y162" s="13" t="str">
        <f t="shared" ca="1" si="75"/>
        <v>+8</v>
      </c>
      <c r="Z162" s="13" t="str">
        <f t="shared" ca="1" si="76"/>
        <v>+6</v>
      </c>
      <c r="AA162" s="14" t="str">
        <f t="shared" ca="1" si="77"/>
        <v>+8 と +6 をたして +14</v>
      </c>
      <c r="AB162" s="14" t="str">
        <f t="shared" ca="1" si="78"/>
        <v>, かけて +48 だから</v>
      </c>
      <c r="AC162" s="14" t="str">
        <f t="shared" ca="1" si="79"/>
        <v>x²+14x+48</v>
      </c>
      <c r="AD162" s="14" t="str">
        <f t="shared" ca="1" si="80"/>
        <v/>
      </c>
    </row>
    <row r="163" spans="1:30" ht="14.25">
      <c r="A163" s="13" t="str">
        <f ca="1">IF(P163&gt;0,"",COUNTIF(P$3:$P163,0))</f>
        <v/>
      </c>
      <c r="B163" s="13">
        <f t="shared" ca="1" si="60"/>
        <v>7</v>
      </c>
      <c r="C163" s="13" t="str">
        <f t="shared" ca="1" si="61"/>
        <v>+</v>
      </c>
      <c r="D163" s="13" t="str">
        <f t="shared" ref="D163:D226" ca="1" si="87">"(x"&amp;C163&amp;B163&amp;")"</f>
        <v>(x+7)</v>
      </c>
      <c r="E163" s="13">
        <f t="shared" ca="1" si="62"/>
        <v>7</v>
      </c>
      <c r="F163" s="13" t="str">
        <f t="shared" ca="1" si="63"/>
        <v>-</v>
      </c>
      <c r="G163" s="13" t="str">
        <f t="shared" ref="G163:G226" ca="1" si="88">"(x"&amp;F163&amp;E163&amp;")"</f>
        <v>(x-7)</v>
      </c>
      <c r="H163" s="13" t="str">
        <f t="shared" ref="H163:H226" ca="1" si="89">D163&amp;G163</f>
        <v>(x+7)(x-7)</v>
      </c>
      <c r="I163" s="13" t="str">
        <f t="shared" ref="I163:I226" ca="1" si="90">G163&amp;D163</f>
        <v>(x-7)(x+7)</v>
      </c>
      <c r="J163" s="13" t="str">
        <f t="shared" ref="J163:J226" ca="1" si="91">IF(K163=1,G163&amp;"²","")</f>
        <v/>
      </c>
      <c r="K163" s="13">
        <f t="shared" ref="K163:K226" ca="1" si="92">IF(D163=G163,1,0)</f>
        <v>0</v>
      </c>
      <c r="L163" s="13">
        <f ca="1">COUNTIF($H$3:H163,H163)-1</f>
        <v>0</v>
      </c>
      <c r="M163" s="13">
        <f ca="1">COUNTIF($I$3:I163,H163)</f>
        <v>0</v>
      </c>
      <c r="N163" s="13">
        <f t="shared" ref="N163:N226" ca="1" si="93">IF(AND(B163=E163,K163=0),1,0)</f>
        <v>1</v>
      </c>
      <c r="O163" s="13">
        <f t="shared" ca="1" si="65"/>
        <v>1</v>
      </c>
      <c r="P163" s="13">
        <f t="shared" ca="1" si="66"/>
        <v>2</v>
      </c>
      <c r="Q163" s="13">
        <f t="shared" ref="Q163:Q226" ca="1" si="94">VALUE(C163&amp;B163)</f>
        <v>7</v>
      </c>
      <c r="R163" s="13">
        <f t="shared" ref="R163:R226" ca="1" si="95">VALUE(F163&amp;E163)</f>
        <v>-7</v>
      </c>
      <c r="S163" s="13">
        <f t="shared" ref="S163:S226" ca="1" si="96">Q163+R163</f>
        <v>0</v>
      </c>
      <c r="T163" s="13">
        <f t="shared" ref="T163:T226" ca="1" si="97">Q163*R163</f>
        <v>-49</v>
      </c>
      <c r="U163" s="13" t="str">
        <f t="shared" ca="1" si="71"/>
        <v/>
      </c>
      <c r="V163" s="13" t="str">
        <f t="shared" ca="1" si="72"/>
        <v>0</v>
      </c>
      <c r="W163" s="13">
        <f t="shared" ca="1" si="73"/>
        <v>-49</v>
      </c>
      <c r="X163" s="14" t="str">
        <f t="shared" ca="1" si="74"/>
        <v>x²-49</v>
      </c>
      <c r="Y163" s="13" t="str">
        <f t="shared" ca="1" si="75"/>
        <v>+7</v>
      </c>
      <c r="Z163" s="13">
        <f t="shared" ca="1" si="76"/>
        <v>-7</v>
      </c>
      <c r="AA163" s="14" t="str">
        <f t="shared" ca="1" si="77"/>
        <v>+7 と -7 をたして 0</v>
      </c>
      <c r="AB163" s="14" t="str">
        <f t="shared" ca="1" si="78"/>
        <v>, かけて -49 だから</v>
      </c>
      <c r="AC163" s="14" t="str">
        <f t="shared" ca="1" si="79"/>
        <v>x²+0x-49</v>
      </c>
      <c r="AD163" s="14" t="str">
        <f t="shared" ca="1" si="80"/>
        <v>xの係数は0なので、</v>
      </c>
    </row>
    <row r="164" spans="1:30" ht="14.25">
      <c r="A164" s="13" t="str">
        <f ca="1">IF(P164&gt;0,"",COUNTIF(P$3:$P164,0))</f>
        <v/>
      </c>
      <c r="B164" s="13">
        <f t="shared" ca="1" si="60"/>
        <v>1</v>
      </c>
      <c r="C164" s="13" t="str">
        <f t="shared" ca="1" si="61"/>
        <v>+</v>
      </c>
      <c r="D164" s="13" t="str">
        <f t="shared" ca="1" si="87"/>
        <v>(x+1)</v>
      </c>
      <c r="E164" s="13">
        <f t="shared" ca="1" si="62"/>
        <v>1</v>
      </c>
      <c r="F164" s="13" t="str">
        <f t="shared" ca="1" si="63"/>
        <v>-</v>
      </c>
      <c r="G164" s="13" t="str">
        <f t="shared" ca="1" si="88"/>
        <v>(x-1)</v>
      </c>
      <c r="H164" s="13" t="str">
        <f t="shared" ca="1" si="89"/>
        <v>(x+1)(x-1)</v>
      </c>
      <c r="I164" s="13" t="str">
        <f t="shared" ca="1" si="90"/>
        <v>(x-1)(x+1)</v>
      </c>
      <c r="J164" s="13" t="str">
        <f t="shared" ca="1" si="91"/>
        <v/>
      </c>
      <c r="K164" s="13">
        <f t="shared" ca="1" si="92"/>
        <v>0</v>
      </c>
      <c r="L164" s="13">
        <f ca="1">COUNTIF($H$3:H164,H164)-1</f>
        <v>0</v>
      </c>
      <c r="M164" s="13">
        <f ca="1">COUNTIF($I$3:I164,H164)</f>
        <v>0</v>
      </c>
      <c r="N164" s="13">
        <f t="shared" ca="1" si="93"/>
        <v>1</v>
      </c>
      <c r="O164" s="13">
        <f t="shared" ca="1" si="65"/>
        <v>1</v>
      </c>
      <c r="P164" s="13">
        <f t="shared" ca="1" si="66"/>
        <v>2</v>
      </c>
      <c r="Q164" s="13">
        <f t="shared" ca="1" si="94"/>
        <v>1</v>
      </c>
      <c r="R164" s="13">
        <f t="shared" ca="1" si="95"/>
        <v>-1</v>
      </c>
      <c r="S164" s="13">
        <f t="shared" ca="1" si="96"/>
        <v>0</v>
      </c>
      <c r="T164" s="13">
        <f t="shared" ca="1" si="97"/>
        <v>-1</v>
      </c>
      <c r="U164" s="13" t="str">
        <f t="shared" ca="1" si="71"/>
        <v/>
      </c>
      <c r="V164" s="13" t="str">
        <f t="shared" ca="1" si="72"/>
        <v>0</v>
      </c>
      <c r="W164" s="13">
        <f t="shared" ca="1" si="73"/>
        <v>-1</v>
      </c>
      <c r="X164" s="14" t="str">
        <f t="shared" ca="1" si="74"/>
        <v>x²-1</v>
      </c>
      <c r="Y164" s="13" t="str">
        <f t="shared" ca="1" si="75"/>
        <v>+1</v>
      </c>
      <c r="Z164" s="13">
        <f t="shared" ca="1" si="76"/>
        <v>-1</v>
      </c>
      <c r="AA164" s="14" t="str">
        <f t="shared" ca="1" si="77"/>
        <v>+1 と -1 をたして 0</v>
      </c>
      <c r="AB164" s="14" t="str">
        <f t="shared" ca="1" si="78"/>
        <v>, かけて -1 だから</v>
      </c>
      <c r="AC164" s="14" t="str">
        <f t="shared" ca="1" si="79"/>
        <v>x²+0x-1</v>
      </c>
      <c r="AD164" s="14" t="str">
        <f t="shared" ca="1" si="80"/>
        <v>xの係数は0なので、</v>
      </c>
    </row>
    <row r="165" spans="1:30" ht="14.25">
      <c r="A165" s="13" t="str">
        <f ca="1">IF(P165&gt;0,"",COUNTIF(P$3:$P165,0))</f>
        <v/>
      </c>
      <c r="B165" s="13">
        <f t="shared" ca="1" si="60"/>
        <v>6</v>
      </c>
      <c r="C165" s="13" t="str">
        <f t="shared" ca="1" si="61"/>
        <v>+</v>
      </c>
      <c r="D165" s="13" t="str">
        <f t="shared" ca="1" si="87"/>
        <v>(x+6)</v>
      </c>
      <c r="E165" s="13">
        <f t="shared" ca="1" si="62"/>
        <v>6</v>
      </c>
      <c r="F165" s="13" t="str">
        <f t="shared" ca="1" si="63"/>
        <v>+</v>
      </c>
      <c r="G165" s="13" t="str">
        <f t="shared" ca="1" si="88"/>
        <v>(x+6)</v>
      </c>
      <c r="H165" s="13" t="str">
        <f t="shared" ca="1" si="89"/>
        <v>(x+6)(x+6)</v>
      </c>
      <c r="I165" s="13" t="str">
        <f t="shared" ca="1" si="90"/>
        <v>(x+6)(x+6)</v>
      </c>
      <c r="J165" s="13" t="str">
        <f t="shared" ca="1" si="91"/>
        <v>(x+6)²</v>
      </c>
      <c r="K165" s="13">
        <f t="shared" ca="1" si="92"/>
        <v>1</v>
      </c>
      <c r="L165" s="13">
        <f ca="1">COUNTIF($H$3:H165,H165)-1</f>
        <v>1</v>
      </c>
      <c r="M165" s="13">
        <f ca="1">COUNTIF($I$3:I165,H165)</f>
        <v>2</v>
      </c>
      <c r="N165" s="13">
        <f t="shared" ca="1" si="93"/>
        <v>0</v>
      </c>
      <c r="O165" s="13">
        <f t="shared" ca="1" si="65"/>
        <v>0</v>
      </c>
      <c r="P165" s="13">
        <f t="shared" ca="1" si="66"/>
        <v>4</v>
      </c>
      <c r="Q165" s="13">
        <f t="shared" ca="1" si="94"/>
        <v>6</v>
      </c>
      <c r="R165" s="13">
        <f t="shared" ca="1" si="95"/>
        <v>6</v>
      </c>
      <c r="S165" s="13">
        <f t="shared" ca="1" si="96"/>
        <v>12</v>
      </c>
      <c r="T165" s="13">
        <f t="shared" ca="1" si="97"/>
        <v>36</v>
      </c>
      <c r="U165" s="13" t="str">
        <f t="shared" ca="1" si="71"/>
        <v>+12</v>
      </c>
      <c r="V165" s="13" t="str">
        <f t="shared" ca="1" si="72"/>
        <v>+12</v>
      </c>
      <c r="W165" s="13" t="str">
        <f t="shared" ca="1" si="73"/>
        <v>+36</v>
      </c>
      <c r="X165" s="14" t="str">
        <f t="shared" ca="1" si="74"/>
        <v>x²+12x+36</v>
      </c>
      <c r="Y165" s="13" t="str">
        <f t="shared" ca="1" si="75"/>
        <v>+6</v>
      </c>
      <c r="Z165" s="13" t="str">
        <f t="shared" ca="1" si="76"/>
        <v>+6</v>
      </c>
      <c r="AA165" s="14" t="str">
        <f t="shared" ca="1" si="77"/>
        <v>+6 と +6 をたして +12</v>
      </c>
      <c r="AB165" s="14" t="str">
        <f t="shared" ca="1" si="78"/>
        <v>, かけて +36 だから</v>
      </c>
      <c r="AC165" s="14" t="str">
        <f t="shared" ca="1" si="79"/>
        <v>x²+12x+36</v>
      </c>
      <c r="AD165" s="14" t="str">
        <f t="shared" ca="1" si="80"/>
        <v/>
      </c>
    </row>
    <row r="166" spans="1:30" ht="14.25">
      <c r="A166" s="13" t="str">
        <f ca="1">IF(P166&gt;0,"",COUNTIF(P$3:$P166,0))</f>
        <v/>
      </c>
      <c r="B166" s="13">
        <f t="shared" ca="1" si="60"/>
        <v>4</v>
      </c>
      <c r="C166" s="13" t="str">
        <f t="shared" ca="1" si="61"/>
        <v>+</v>
      </c>
      <c r="D166" s="13" t="str">
        <f t="shared" ca="1" si="87"/>
        <v>(x+4)</v>
      </c>
      <c r="E166" s="13">
        <f t="shared" ca="1" si="62"/>
        <v>9</v>
      </c>
      <c r="F166" s="13" t="str">
        <f t="shared" ca="1" si="63"/>
        <v>-</v>
      </c>
      <c r="G166" s="13" t="str">
        <f t="shared" ca="1" si="88"/>
        <v>(x-9)</v>
      </c>
      <c r="H166" s="13" t="str">
        <f t="shared" ca="1" si="89"/>
        <v>(x+4)(x-9)</v>
      </c>
      <c r="I166" s="13" t="str">
        <f t="shared" ca="1" si="90"/>
        <v>(x-9)(x+4)</v>
      </c>
      <c r="J166" s="13" t="str">
        <f t="shared" ca="1" si="91"/>
        <v/>
      </c>
      <c r="K166" s="13">
        <f t="shared" ca="1" si="92"/>
        <v>0</v>
      </c>
      <c r="L166" s="13">
        <f ca="1">COUNTIF($H$3:H166,H166)-1</f>
        <v>0</v>
      </c>
      <c r="M166" s="13">
        <f ca="1">COUNTIF($I$3:I166,H166)</f>
        <v>0</v>
      </c>
      <c r="N166" s="13">
        <f t="shared" ca="1" si="93"/>
        <v>0</v>
      </c>
      <c r="O166" s="13">
        <f t="shared" ca="1" si="65"/>
        <v>1</v>
      </c>
      <c r="P166" s="13">
        <f t="shared" ca="1" si="66"/>
        <v>1</v>
      </c>
      <c r="Q166" s="13">
        <f t="shared" ca="1" si="94"/>
        <v>4</v>
      </c>
      <c r="R166" s="13">
        <f t="shared" ca="1" si="95"/>
        <v>-9</v>
      </c>
      <c r="S166" s="13">
        <f t="shared" ca="1" si="96"/>
        <v>-5</v>
      </c>
      <c r="T166" s="13">
        <f t="shared" ca="1" si="97"/>
        <v>-36</v>
      </c>
      <c r="U166" s="13">
        <f t="shared" ca="1" si="71"/>
        <v>-5</v>
      </c>
      <c r="V166" s="13">
        <f t="shared" ca="1" si="72"/>
        <v>-5</v>
      </c>
      <c r="W166" s="13">
        <f t="shared" ca="1" si="73"/>
        <v>-36</v>
      </c>
      <c r="X166" s="14" t="str">
        <f t="shared" ca="1" si="74"/>
        <v>x²-5x-36</v>
      </c>
      <c r="Y166" s="13" t="str">
        <f t="shared" ca="1" si="75"/>
        <v>+4</v>
      </c>
      <c r="Z166" s="13">
        <f t="shared" ca="1" si="76"/>
        <v>-9</v>
      </c>
      <c r="AA166" s="14" t="str">
        <f t="shared" ca="1" si="77"/>
        <v>+4 と -9 をたして -5</v>
      </c>
      <c r="AB166" s="14" t="str">
        <f t="shared" ca="1" si="78"/>
        <v>, かけて -36 だから</v>
      </c>
      <c r="AC166" s="14" t="str">
        <f t="shared" ca="1" si="79"/>
        <v>x²-5x-36</v>
      </c>
      <c r="AD166" s="14" t="str">
        <f t="shared" ca="1" si="80"/>
        <v/>
      </c>
    </row>
    <row r="167" spans="1:30" ht="14.25">
      <c r="A167" s="13" t="str">
        <f ca="1">IF(P167&gt;0,"",COUNTIF(P$3:$P167,0))</f>
        <v/>
      </c>
      <c r="B167" s="13">
        <f t="shared" ca="1" si="60"/>
        <v>3</v>
      </c>
      <c r="C167" s="13" t="str">
        <f t="shared" ca="1" si="61"/>
        <v>+</v>
      </c>
      <c r="D167" s="13" t="str">
        <f t="shared" ca="1" si="87"/>
        <v>(x+3)</v>
      </c>
      <c r="E167" s="13">
        <f t="shared" ca="1" si="62"/>
        <v>1</v>
      </c>
      <c r="F167" s="13" t="str">
        <f t="shared" ca="1" si="63"/>
        <v>-</v>
      </c>
      <c r="G167" s="13" t="str">
        <f t="shared" ca="1" si="88"/>
        <v>(x-1)</v>
      </c>
      <c r="H167" s="13" t="str">
        <f t="shared" ca="1" si="89"/>
        <v>(x+3)(x-1)</v>
      </c>
      <c r="I167" s="13" t="str">
        <f t="shared" ca="1" si="90"/>
        <v>(x-1)(x+3)</v>
      </c>
      <c r="J167" s="13" t="str">
        <f t="shared" ca="1" si="91"/>
        <v/>
      </c>
      <c r="K167" s="13">
        <f t="shared" ca="1" si="92"/>
        <v>0</v>
      </c>
      <c r="L167" s="13">
        <f ca="1">COUNTIF($H$3:H167,H167)-1</f>
        <v>0</v>
      </c>
      <c r="M167" s="13">
        <f ca="1">COUNTIF($I$3:I167,H167)</f>
        <v>1</v>
      </c>
      <c r="N167" s="13">
        <f t="shared" ca="1" si="93"/>
        <v>0</v>
      </c>
      <c r="O167" s="13">
        <f t="shared" ca="1" si="65"/>
        <v>1</v>
      </c>
      <c r="P167" s="13">
        <f t="shared" ca="1" si="66"/>
        <v>2</v>
      </c>
      <c r="Q167" s="13">
        <f t="shared" ca="1" si="94"/>
        <v>3</v>
      </c>
      <c r="R167" s="13">
        <f t="shared" ca="1" si="95"/>
        <v>-1</v>
      </c>
      <c r="S167" s="13">
        <f t="shared" ca="1" si="96"/>
        <v>2</v>
      </c>
      <c r="T167" s="13">
        <f t="shared" ca="1" si="97"/>
        <v>-3</v>
      </c>
      <c r="U167" s="13" t="str">
        <f t="shared" ca="1" si="71"/>
        <v>+2</v>
      </c>
      <c r="V167" s="13" t="str">
        <f t="shared" ca="1" si="72"/>
        <v>+2</v>
      </c>
      <c r="W167" s="13">
        <f t="shared" ca="1" si="73"/>
        <v>-3</v>
      </c>
      <c r="X167" s="14" t="str">
        <f t="shared" ca="1" si="74"/>
        <v>x²+2x-3</v>
      </c>
      <c r="Y167" s="13" t="str">
        <f t="shared" ca="1" si="75"/>
        <v>+3</v>
      </c>
      <c r="Z167" s="13">
        <f t="shared" ca="1" si="76"/>
        <v>-1</v>
      </c>
      <c r="AA167" s="14" t="str">
        <f t="shared" ca="1" si="77"/>
        <v>+3 と -1 をたして +2</v>
      </c>
      <c r="AB167" s="14" t="str">
        <f t="shared" ca="1" si="78"/>
        <v>, かけて -3 だから</v>
      </c>
      <c r="AC167" s="14" t="str">
        <f t="shared" ca="1" si="79"/>
        <v>x²+2x-3</v>
      </c>
      <c r="AD167" s="14" t="str">
        <f t="shared" ca="1" si="80"/>
        <v/>
      </c>
    </row>
    <row r="168" spans="1:30" ht="14.25">
      <c r="A168" s="13" t="str">
        <f ca="1">IF(P168&gt;0,"",COUNTIF(P$3:$P168,0))</f>
        <v/>
      </c>
      <c r="B168" s="13">
        <f t="shared" ca="1" si="60"/>
        <v>4</v>
      </c>
      <c r="C168" s="13" t="str">
        <f t="shared" ca="1" si="61"/>
        <v>+</v>
      </c>
      <c r="D168" s="13" t="str">
        <f t="shared" ca="1" si="87"/>
        <v>(x+4)</v>
      </c>
      <c r="E168" s="13">
        <f t="shared" ca="1" si="62"/>
        <v>2</v>
      </c>
      <c r="F168" s="13" t="str">
        <f t="shared" ca="1" si="63"/>
        <v>-</v>
      </c>
      <c r="G168" s="13" t="str">
        <f t="shared" ca="1" si="88"/>
        <v>(x-2)</v>
      </c>
      <c r="H168" s="13" t="str">
        <f t="shared" ca="1" si="89"/>
        <v>(x+4)(x-2)</v>
      </c>
      <c r="I168" s="13" t="str">
        <f t="shared" ca="1" si="90"/>
        <v>(x-2)(x+4)</v>
      </c>
      <c r="J168" s="13" t="str">
        <f t="shared" ca="1" si="91"/>
        <v/>
      </c>
      <c r="K168" s="13">
        <f t="shared" ca="1" si="92"/>
        <v>0</v>
      </c>
      <c r="L168" s="13">
        <f ca="1">COUNTIF($H$3:H168,H168)-1</f>
        <v>1</v>
      </c>
      <c r="M168" s="13">
        <f ca="1">COUNTIF($I$3:I168,H168)</f>
        <v>0</v>
      </c>
      <c r="N168" s="13">
        <f t="shared" ca="1" si="93"/>
        <v>0</v>
      </c>
      <c r="O168" s="13">
        <f t="shared" ca="1" si="65"/>
        <v>1</v>
      </c>
      <c r="P168" s="13">
        <f t="shared" ca="1" si="66"/>
        <v>2</v>
      </c>
      <c r="Q168" s="13">
        <f t="shared" ca="1" si="94"/>
        <v>4</v>
      </c>
      <c r="R168" s="13">
        <f t="shared" ca="1" si="95"/>
        <v>-2</v>
      </c>
      <c r="S168" s="13">
        <f t="shared" ca="1" si="96"/>
        <v>2</v>
      </c>
      <c r="T168" s="13">
        <f t="shared" ca="1" si="97"/>
        <v>-8</v>
      </c>
      <c r="U168" s="13" t="str">
        <f t="shared" ca="1" si="71"/>
        <v>+2</v>
      </c>
      <c r="V168" s="13" t="str">
        <f t="shared" ca="1" si="72"/>
        <v>+2</v>
      </c>
      <c r="W168" s="13">
        <f t="shared" ca="1" si="73"/>
        <v>-8</v>
      </c>
      <c r="X168" s="14" t="str">
        <f t="shared" ca="1" si="74"/>
        <v>x²+2x-8</v>
      </c>
      <c r="Y168" s="13" t="str">
        <f t="shared" ca="1" si="75"/>
        <v>+4</v>
      </c>
      <c r="Z168" s="13">
        <f t="shared" ca="1" si="76"/>
        <v>-2</v>
      </c>
      <c r="AA168" s="14" t="str">
        <f t="shared" ca="1" si="77"/>
        <v>+4 と -2 をたして +2</v>
      </c>
      <c r="AB168" s="14" t="str">
        <f t="shared" ca="1" si="78"/>
        <v>, かけて -8 だから</v>
      </c>
      <c r="AC168" s="14" t="str">
        <f t="shared" ca="1" si="79"/>
        <v>x²+2x-8</v>
      </c>
      <c r="AD168" s="14" t="str">
        <f t="shared" ca="1" si="80"/>
        <v/>
      </c>
    </row>
    <row r="169" spans="1:30" ht="14.25">
      <c r="A169" s="13" t="str">
        <f ca="1">IF(P169&gt;0,"",COUNTIF(P$3:$P169,0))</f>
        <v/>
      </c>
      <c r="B169" s="13">
        <f t="shared" ca="1" si="60"/>
        <v>8</v>
      </c>
      <c r="C169" s="13" t="str">
        <f t="shared" ca="1" si="61"/>
        <v>+</v>
      </c>
      <c r="D169" s="13" t="str">
        <f t="shared" ca="1" si="87"/>
        <v>(x+8)</v>
      </c>
      <c r="E169" s="13">
        <f t="shared" ca="1" si="62"/>
        <v>5</v>
      </c>
      <c r="F169" s="13" t="str">
        <f t="shared" ca="1" si="63"/>
        <v>-</v>
      </c>
      <c r="G169" s="13" t="str">
        <f t="shared" ca="1" si="88"/>
        <v>(x-5)</v>
      </c>
      <c r="H169" s="13" t="str">
        <f t="shared" ca="1" si="89"/>
        <v>(x+8)(x-5)</v>
      </c>
      <c r="I169" s="13" t="str">
        <f t="shared" ca="1" si="90"/>
        <v>(x-5)(x+8)</v>
      </c>
      <c r="J169" s="13" t="str">
        <f t="shared" ca="1" si="91"/>
        <v/>
      </c>
      <c r="K169" s="13">
        <f t="shared" ca="1" si="92"/>
        <v>0</v>
      </c>
      <c r="L169" s="13">
        <f ca="1">COUNTIF($H$3:H169,H169)-1</f>
        <v>2</v>
      </c>
      <c r="M169" s="13">
        <f ca="1">COUNTIF($I$3:I169,H169)</f>
        <v>1</v>
      </c>
      <c r="N169" s="13">
        <f t="shared" ca="1" si="93"/>
        <v>0</v>
      </c>
      <c r="O169" s="13">
        <f t="shared" ca="1" si="65"/>
        <v>1</v>
      </c>
      <c r="P169" s="13">
        <f t="shared" ca="1" si="66"/>
        <v>4</v>
      </c>
      <c r="Q169" s="13">
        <f t="shared" ca="1" si="94"/>
        <v>8</v>
      </c>
      <c r="R169" s="13">
        <f t="shared" ca="1" si="95"/>
        <v>-5</v>
      </c>
      <c r="S169" s="13">
        <f t="shared" ca="1" si="96"/>
        <v>3</v>
      </c>
      <c r="T169" s="13">
        <f t="shared" ca="1" si="97"/>
        <v>-40</v>
      </c>
      <c r="U169" s="13" t="str">
        <f t="shared" ca="1" si="71"/>
        <v>+3</v>
      </c>
      <c r="V169" s="13" t="str">
        <f t="shared" ca="1" si="72"/>
        <v>+3</v>
      </c>
      <c r="W169" s="13">
        <f t="shared" ca="1" si="73"/>
        <v>-40</v>
      </c>
      <c r="X169" s="14" t="str">
        <f t="shared" ca="1" si="74"/>
        <v>x²+3x-40</v>
      </c>
      <c r="Y169" s="13" t="str">
        <f t="shared" ca="1" si="75"/>
        <v>+8</v>
      </c>
      <c r="Z169" s="13">
        <f t="shared" ca="1" si="76"/>
        <v>-5</v>
      </c>
      <c r="AA169" s="14" t="str">
        <f t="shared" ca="1" si="77"/>
        <v>+8 と -5 をたして +3</v>
      </c>
      <c r="AB169" s="14" t="str">
        <f t="shared" ca="1" si="78"/>
        <v>, かけて -40 だから</v>
      </c>
      <c r="AC169" s="14" t="str">
        <f t="shared" ca="1" si="79"/>
        <v>x²+3x-40</v>
      </c>
      <c r="AD169" s="14" t="str">
        <f t="shared" ca="1" si="80"/>
        <v/>
      </c>
    </row>
    <row r="170" spans="1:30" ht="14.25">
      <c r="A170" s="13" t="str">
        <f ca="1">IF(P170&gt;0,"",COUNTIF(P$3:$P170,0))</f>
        <v/>
      </c>
      <c r="B170" s="13">
        <f t="shared" ca="1" si="60"/>
        <v>2</v>
      </c>
      <c r="C170" s="13" t="str">
        <f t="shared" ca="1" si="61"/>
        <v>-</v>
      </c>
      <c r="D170" s="13" t="str">
        <f t="shared" ca="1" si="87"/>
        <v>(x-2)</v>
      </c>
      <c r="E170" s="13">
        <f t="shared" ca="1" si="62"/>
        <v>3</v>
      </c>
      <c r="F170" s="13" t="str">
        <f t="shared" ca="1" si="63"/>
        <v>+</v>
      </c>
      <c r="G170" s="13" t="str">
        <f t="shared" ca="1" si="88"/>
        <v>(x+3)</v>
      </c>
      <c r="H170" s="13" t="str">
        <f t="shared" ca="1" si="89"/>
        <v>(x-2)(x+3)</v>
      </c>
      <c r="I170" s="13" t="str">
        <f t="shared" ca="1" si="90"/>
        <v>(x+3)(x-2)</v>
      </c>
      <c r="J170" s="13" t="str">
        <f t="shared" ca="1" si="91"/>
        <v/>
      </c>
      <c r="K170" s="13">
        <f t="shared" ca="1" si="92"/>
        <v>0</v>
      </c>
      <c r="L170" s="13">
        <f ca="1">COUNTIF($H$3:H170,H170)-1</f>
        <v>0</v>
      </c>
      <c r="M170" s="13">
        <f ca="1">COUNTIF($I$3:I170,H170)</f>
        <v>1</v>
      </c>
      <c r="N170" s="13">
        <f t="shared" ca="1" si="93"/>
        <v>0</v>
      </c>
      <c r="O170" s="13">
        <f t="shared" ca="1" si="65"/>
        <v>1</v>
      </c>
      <c r="P170" s="13">
        <f t="shared" ca="1" si="66"/>
        <v>2</v>
      </c>
      <c r="Q170" s="13">
        <f t="shared" ca="1" si="94"/>
        <v>-2</v>
      </c>
      <c r="R170" s="13">
        <f t="shared" ca="1" si="95"/>
        <v>3</v>
      </c>
      <c r="S170" s="13">
        <f t="shared" ca="1" si="96"/>
        <v>1</v>
      </c>
      <c r="T170" s="13">
        <f t="shared" ca="1" si="97"/>
        <v>-6</v>
      </c>
      <c r="U170" s="13" t="str">
        <f t="shared" ca="1" si="71"/>
        <v>+</v>
      </c>
      <c r="V170" s="13" t="str">
        <f t="shared" ca="1" si="72"/>
        <v>+1</v>
      </c>
      <c r="W170" s="13">
        <f t="shared" ca="1" si="73"/>
        <v>-6</v>
      </c>
      <c r="X170" s="14" t="str">
        <f t="shared" ca="1" si="74"/>
        <v>x²+x-6</v>
      </c>
      <c r="Y170" s="13">
        <f t="shared" ca="1" si="75"/>
        <v>-2</v>
      </c>
      <c r="Z170" s="13" t="str">
        <f t="shared" ca="1" si="76"/>
        <v>+3</v>
      </c>
      <c r="AA170" s="14" t="str">
        <f t="shared" ca="1" si="77"/>
        <v>-2 と +3 をたして +1</v>
      </c>
      <c r="AB170" s="14" t="str">
        <f t="shared" ca="1" si="78"/>
        <v>, かけて -6 だから</v>
      </c>
      <c r="AC170" s="14" t="str">
        <f t="shared" ca="1" si="79"/>
        <v>x²+1x-6</v>
      </c>
      <c r="AD170" s="14" t="str">
        <f t="shared" ca="1" si="80"/>
        <v>xの係数の+1の1は省略して、</v>
      </c>
    </row>
    <row r="171" spans="1:30" ht="14.25">
      <c r="A171" s="13" t="str">
        <f ca="1">IF(P171&gt;0,"",COUNTIF(P$3:$P171,0))</f>
        <v/>
      </c>
      <c r="B171" s="13">
        <f t="shared" ca="1" si="60"/>
        <v>2</v>
      </c>
      <c r="C171" s="13" t="str">
        <f t="shared" ca="1" si="61"/>
        <v>-</v>
      </c>
      <c r="D171" s="13" t="str">
        <f t="shared" ca="1" si="87"/>
        <v>(x-2)</v>
      </c>
      <c r="E171" s="13">
        <f t="shared" ca="1" si="62"/>
        <v>6</v>
      </c>
      <c r="F171" s="13" t="str">
        <f t="shared" ca="1" si="63"/>
        <v>-</v>
      </c>
      <c r="G171" s="13" t="str">
        <f t="shared" ca="1" si="88"/>
        <v>(x-6)</v>
      </c>
      <c r="H171" s="13" t="str">
        <f t="shared" ca="1" si="89"/>
        <v>(x-2)(x-6)</v>
      </c>
      <c r="I171" s="13" t="str">
        <f t="shared" ca="1" si="90"/>
        <v>(x-6)(x-2)</v>
      </c>
      <c r="J171" s="13" t="str">
        <f t="shared" ca="1" si="91"/>
        <v/>
      </c>
      <c r="K171" s="13">
        <f t="shared" ca="1" si="92"/>
        <v>0</v>
      </c>
      <c r="L171" s="13">
        <f ca="1">COUNTIF($H$3:H171,H171)-1</f>
        <v>0</v>
      </c>
      <c r="M171" s="13">
        <f ca="1">COUNTIF($I$3:I171,H171)</f>
        <v>0</v>
      </c>
      <c r="N171" s="13">
        <f t="shared" ca="1" si="93"/>
        <v>0</v>
      </c>
      <c r="O171" s="13">
        <f t="shared" ca="1" si="65"/>
        <v>1</v>
      </c>
      <c r="P171" s="13">
        <f t="shared" ca="1" si="66"/>
        <v>1</v>
      </c>
      <c r="Q171" s="13">
        <f t="shared" ca="1" si="94"/>
        <v>-2</v>
      </c>
      <c r="R171" s="13">
        <f t="shared" ca="1" si="95"/>
        <v>-6</v>
      </c>
      <c r="S171" s="13">
        <f t="shared" ca="1" si="96"/>
        <v>-8</v>
      </c>
      <c r="T171" s="13">
        <f t="shared" ca="1" si="97"/>
        <v>12</v>
      </c>
      <c r="U171" s="13">
        <f t="shared" ca="1" si="71"/>
        <v>-8</v>
      </c>
      <c r="V171" s="13">
        <f t="shared" ca="1" si="72"/>
        <v>-8</v>
      </c>
      <c r="W171" s="13" t="str">
        <f t="shared" ca="1" si="73"/>
        <v>+12</v>
      </c>
      <c r="X171" s="14" t="str">
        <f t="shared" ca="1" si="74"/>
        <v>x²-8x+12</v>
      </c>
      <c r="Y171" s="13">
        <f t="shared" ca="1" si="75"/>
        <v>-2</v>
      </c>
      <c r="Z171" s="13">
        <f t="shared" ca="1" si="76"/>
        <v>-6</v>
      </c>
      <c r="AA171" s="14" t="str">
        <f t="shared" ca="1" si="77"/>
        <v>-2 と -6 をたして -8</v>
      </c>
      <c r="AB171" s="14" t="str">
        <f t="shared" ca="1" si="78"/>
        <v>, かけて +12 だから</v>
      </c>
      <c r="AC171" s="14" t="str">
        <f t="shared" ca="1" si="79"/>
        <v>x²-8x+12</v>
      </c>
      <c r="AD171" s="14" t="str">
        <f t="shared" ca="1" si="80"/>
        <v/>
      </c>
    </row>
    <row r="172" spans="1:30" ht="14.25">
      <c r="A172" s="13" t="str">
        <f ca="1">IF(P172&gt;0,"",COUNTIF(P$3:$P172,0))</f>
        <v/>
      </c>
      <c r="B172" s="13">
        <f t="shared" ca="1" si="60"/>
        <v>7</v>
      </c>
      <c r="C172" s="13" t="str">
        <f t="shared" ca="1" si="61"/>
        <v>+</v>
      </c>
      <c r="D172" s="13" t="str">
        <f t="shared" ca="1" si="87"/>
        <v>(x+7)</v>
      </c>
      <c r="E172" s="13">
        <f t="shared" ca="1" si="62"/>
        <v>6</v>
      </c>
      <c r="F172" s="13" t="str">
        <f t="shared" ca="1" si="63"/>
        <v>+</v>
      </c>
      <c r="G172" s="13" t="str">
        <f t="shared" ca="1" si="88"/>
        <v>(x+6)</v>
      </c>
      <c r="H172" s="13" t="str">
        <f t="shared" ca="1" si="89"/>
        <v>(x+7)(x+6)</v>
      </c>
      <c r="I172" s="13" t="str">
        <f t="shared" ca="1" si="90"/>
        <v>(x+6)(x+7)</v>
      </c>
      <c r="J172" s="13" t="str">
        <f t="shared" ca="1" si="91"/>
        <v/>
      </c>
      <c r="K172" s="13">
        <f t="shared" ca="1" si="92"/>
        <v>0</v>
      </c>
      <c r="L172" s="13">
        <f ca="1">COUNTIF($H$3:H172,H172)-1</f>
        <v>1</v>
      </c>
      <c r="M172" s="13">
        <f ca="1">COUNTIF($I$3:I172,H172)</f>
        <v>0</v>
      </c>
      <c r="N172" s="13">
        <f t="shared" ca="1" si="93"/>
        <v>0</v>
      </c>
      <c r="O172" s="13">
        <f t="shared" ca="1" si="65"/>
        <v>0</v>
      </c>
      <c r="P172" s="13">
        <f t="shared" ca="1" si="66"/>
        <v>1</v>
      </c>
      <c r="Q172" s="13">
        <f t="shared" ca="1" si="94"/>
        <v>7</v>
      </c>
      <c r="R172" s="13">
        <f t="shared" ca="1" si="95"/>
        <v>6</v>
      </c>
      <c r="S172" s="13">
        <f t="shared" ca="1" si="96"/>
        <v>13</v>
      </c>
      <c r="T172" s="13">
        <f t="shared" ca="1" si="97"/>
        <v>42</v>
      </c>
      <c r="U172" s="13" t="str">
        <f t="shared" ca="1" si="71"/>
        <v>+13</v>
      </c>
      <c r="V172" s="13" t="str">
        <f t="shared" ca="1" si="72"/>
        <v>+13</v>
      </c>
      <c r="W172" s="13" t="str">
        <f t="shared" ca="1" si="73"/>
        <v>+42</v>
      </c>
      <c r="X172" s="14" t="str">
        <f t="shared" ca="1" si="74"/>
        <v>x²+13x+42</v>
      </c>
      <c r="Y172" s="13" t="str">
        <f t="shared" ca="1" si="75"/>
        <v>+7</v>
      </c>
      <c r="Z172" s="13" t="str">
        <f t="shared" ca="1" si="76"/>
        <v>+6</v>
      </c>
      <c r="AA172" s="14" t="str">
        <f t="shared" ca="1" si="77"/>
        <v>+7 と +6 をたして +13</v>
      </c>
      <c r="AB172" s="14" t="str">
        <f t="shared" ca="1" si="78"/>
        <v>, かけて +42 だから</v>
      </c>
      <c r="AC172" s="14" t="str">
        <f t="shared" ca="1" si="79"/>
        <v>x²+13x+42</v>
      </c>
      <c r="AD172" s="14" t="str">
        <f t="shared" ca="1" si="80"/>
        <v/>
      </c>
    </row>
    <row r="173" spans="1:30" ht="14.25">
      <c r="A173" s="13" t="str">
        <f ca="1">IF(P173&gt;0,"",COUNTIF(P$3:$P173,0))</f>
        <v/>
      </c>
      <c r="B173" s="13">
        <f t="shared" ca="1" si="60"/>
        <v>3</v>
      </c>
      <c r="C173" s="13" t="str">
        <f t="shared" ca="1" si="61"/>
        <v>+</v>
      </c>
      <c r="D173" s="13" t="str">
        <f t="shared" ca="1" si="87"/>
        <v>(x+3)</v>
      </c>
      <c r="E173" s="13">
        <f t="shared" ca="1" si="62"/>
        <v>5</v>
      </c>
      <c r="F173" s="13" t="str">
        <f t="shared" ca="1" si="63"/>
        <v>-</v>
      </c>
      <c r="G173" s="13" t="str">
        <f t="shared" ca="1" si="88"/>
        <v>(x-5)</v>
      </c>
      <c r="H173" s="13" t="str">
        <f t="shared" ca="1" si="89"/>
        <v>(x+3)(x-5)</v>
      </c>
      <c r="I173" s="13" t="str">
        <f t="shared" ca="1" si="90"/>
        <v>(x-5)(x+3)</v>
      </c>
      <c r="J173" s="13" t="str">
        <f t="shared" ca="1" si="91"/>
        <v/>
      </c>
      <c r="K173" s="13">
        <f t="shared" ca="1" si="92"/>
        <v>0</v>
      </c>
      <c r="L173" s="13">
        <f ca="1">COUNTIF($H$3:H173,H173)-1</f>
        <v>0</v>
      </c>
      <c r="M173" s="13">
        <f ca="1">COUNTIF($I$3:I173,H173)</f>
        <v>0</v>
      </c>
      <c r="N173" s="13">
        <f t="shared" ca="1" si="93"/>
        <v>0</v>
      </c>
      <c r="O173" s="13">
        <f t="shared" ca="1" si="65"/>
        <v>1</v>
      </c>
      <c r="P173" s="13">
        <f t="shared" ca="1" si="66"/>
        <v>1</v>
      </c>
      <c r="Q173" s="13">
        <f t="shared" ca="1" si="94"/>
        <v>3</v>
      </c>
      <c r="R173" s="13">
        <f t="shared" ca="1" si="95"/>
        <v>-5</v>
      </c>
      <c r="S173" s="13">
        <f t="shared" ca="1" si="96"/>
        <v>-2</v>
      </c>
      <c r="T173" s="13">
        <f t="shared" ca="1" si="97"/>
        <v>-15</v>
      </c>
      <c r="U173" s="13">
        <f t="shared" ca="1" si="71"/>
        <v>-2</v>
      </c>
      <c r="V173" s="13">
        <f t="shared" ca="1" si="72"/>
        <v>-2</v>
      </c>
      <c r="W173" s="13">
        <f t="shared" ca="1" si="73"/>
        <v>-15</v>
      </c>
      <c r="X173" s="14" t="str">
        <f t="shared" ca="1" si="74"/>
        <v>x²-2x-15</v>
      </c>
      <c r="Y173" s="13" t="str">
        <f t="shared" ca="1" si="75"/>
        <v>+3</v>
      </c>
      <c r="Z173" s="13">
        <f t="shared" ca="1" si="76"/>
        <v>-5</v>
      </c>
      <c r="AA173" s="14" t="str">
        <f t="shared" ca="1" si="77"/>
        <v>+3 と -5 をたして -2</v>
      </c>
      <c r="AB173" s="14" t="str">
        <f t="shared" ca="1" si="78"/>
        <v>, かけて -15 だから</v>
      </c>
      <c r="AC173" s="14" t="str">
        <f t="shared" ca="1" si="79"/>
        <v>x²-2x-15</v>
      </c>
      <c r="AD173" s="14" t="str">
        <f t="shared" ca="1" si="80"/>
        <v/>
      </c>
    </row>
    <row r="174" spans="1:30" ht="14.25">
      <c r="A174" s="13" t="str">
        <f ca="1">IF(P174&gt;0,"",COUNTIF(P$3:$P174,0))</f>
        <v/>
      </c>
      <c r="B174" s="13">
        <f t="shared" ca="1" si="60"/>
        <v>2</v>
      </c>
      <c r="C174" s="13" t="str">
        <f t="shared" ca="1" si="61"/>
        <v>+</v>
      </c>
      <c r="D174" s="13" t="str">
        <f t="shared" ca="1" si="87"/>
        <v>(x+2)</v>
      </c>
      <c r="E174" s="13">
        <f t="shared" ca="1" si="62"/>
        <v>5</v>
      </c>
      <c r="F174" s="13" t="str">
        <f t="shared" ca="1" si="63"/>
        <v>+</v>
      </c>
      <c r="G174" s="13" t="str">
        <f t="shared" ca="1" si="88"/>
        <v>(x+5)</v>
      </c>
      <c r="H174" s="13" t="str">
        <f t="shared" ca="1" si="89"/>
        <v>(x+2)(x+5)</v>
      </c>
      <c r="I174" s="13" t="str">
        <f t="shared" ca="1" si="90"/>
        <v>(x+5)(x+2)</v>
      </c>
      <c r="J174" s="13" t="str">
        <f t="shared" ca="1" si="91"/>
        <v/>
      </c>
      <c r="K174" s="13">
        <f t="shared" ca="1" si="92"/>
        <v>0</v>
      </c>
      <c r="L174" s="13">
        <f ca="1">COUNTIF($H$3:H174,H174)-1</f>
        <v>1</v>
      </c>
      <c r="M174" s="13">
        <f ca="1">COUNTIF($I$3:I174,H174)</f>
        <v>0</v>
      </c>
      <c r="N174" s="13">
        <f t="shared" ca="1" si="93"/>
        <v>0</v>
      </c>
      <c r="O174" s="13">
        <f t="shared" ca="1" si="65"/>
        <v>0</v>
      </c>
      <c r="P174" s="13">
        <f t="shared" ca="1" si="66"/>
        <v>1</v>
      </c>
      <c r="Q174" s="13">
        <f t="shared" ca="1" si="94"/>
        <v>2</v>
      </c>
      <c r="R174" s="13">
        <f t="shared" ca="1" si="95"/>
        <v>5</v>
      </c>
      <c r="S174" s="13">
        <f t="shared" ca="1" si="96"/>
        <v>7</v>
      </c>
      <c r="T174" s="13">
        <f t="shared" ca="1" si="97"/>
        <v>10</v>
      </c>
      <c r="U174" s="13" t="str">
        <f t="shared" ca="1" si="71"/>
        <v>+7</v>
      </c>
      <c r="V174" s="13" t="str">
        <f t="shared" ca="1" si="72"/>
        <v>+7</v>
      </c>
      <c r="W174" s="13" t="str">
        <f t="shared" ca="1" si="73"/>
        <v>+10</v>
      </c>
      <c r="X174" s="14" t="str">
        <f t="shared" ca="1" si="74"/>
        <v>x²+7x+10</v>
      </c>
      <c r="Y174" s="13" t="str">
        <f t="shared" ca="1" si="75"/>
        <v>+2</v>
      </c>
      <c r="Z174" s="13" t="str">
        <f t="shared" ca="1" si="76"/>
        <v>+5</v>
      </c>
      <c r="AA174" s="14" t="str">
        <f t="shared" ca="1" si="77"/>
        <v>+2 と +5 をたして +7</v>
      </c>
      <c r="AB174" s="14" t="str">
        <f t="shared" ca="1" si="78"/>
        <v>, かけて +10 だから</v>
      </c>
      <c r="AC174" s="14" t="str">
        <f t="shared" ca="1" si="79"/>
        <v>x²+7x+10</v>
      </c>
      <c r="AD174" s="14" t="str">
        <f t="shared" ca="1" si="80"/>
        <v/>
      </c>
    </row>
    <row r="175" spans="1:30" ht="14.25">
      <c r="A175" s="13" t="str">
        <f ca="1">IF(P175&gt;0,"",COUNTIF(P$3:$P175,0))</f>
        <v/>
      </c>
      <c r="B175" s="13">
        <f t="shared" ca="1" si="60"/>
        <v>1</v>
      </c>
      <c r="C175" s="13" t="str">
        <f t="shared" ca="1" si="61"/>
        <v>+</v>
      </c>
      <c r="D175" s="13" t="str">
        <f t="shared" ca="1" si="87"/>
        <v>(x+1)</v>
      </c>
      <c r="E175" s="13">
        <f t="shared" ca="1" si="62"/>
        <v>9</v>
      </c>
      <c r="F175" s="13" t="str">
        <f t="shared" ca="1" si="63"/>
        <v>-</v>
      </c>
      <c r="G175" s="13" t="str">
        <f t="shared" ca="1" si="88"/>
        <v>(x-9)</v>
      </c>
      <c r="H175" s="13" t="str">
        <f t="shared" ca="1" si="89"/>
        <v>(x+1)(x-9)</v>
      </c>
      <c r="I175" s="13" t="str">
        <f t="shared" ca="1" si="90"/>
        <v>(x-9)(x+1)</v>
      </c>
      <c r="J175" s="13" t="str">
        <f t="shared" ca="1" si="91"/>
        <v/>
      </c>
      <c r="K175" s="13">
        <f t="shared" ca="1" si="92"/>
        <v>0</v>
      </c>
      <c r="L175" s="13">
        <f ca="1">COUNTIF($H$3:H175,H175)-1</f>
        <v>1</v>
      </c>
      <c r="M175" s="13">
        <f ca="1">COUNTIF($I$3:I175,H175)</f>
        <v>1</v>
      </c>
      <c r="N175" s="13">
        <f t="shared" ca="1" si="93"/>
        <v>0</v>
      </c>
      <c r="O175" s="13">
        <f t="shared" ca="1" si="65"/>
        <v>1</v>
      </c>
      <c r="P175" s="13">
        <f t="shared" ca="1" si="66"/>
        <v>3</v>
      </c>
      <c r="Q175" s="13">
        <f t="shared" ca="1" si="94"/>
        <v>1</v>
      </c>
      <c r="R175" s="13">
        <f t="shared" ca="1" si="95"/>
        <v>-9</v>
      </c>
      <c r="S175" s="13">
        <f t="shared" ca="1" si="96"/>
        <v>-8</v>
      </c>
      <c r="T175" s="13">
        <f t="shared" ca="1" si="97"/>
        <v>-9</v>
      </c>
      <c r="U175" s="13">
        <f t="shared" ca="1" si="71"/>
        <v>-8</v>
      </c>
      <c r="V175" s="13">
        <f t="shared" ca="1" si="72"/>
        <v>-8</v>
      </c>
      <c r="W175" s="13">
        <f t="shared" ca="1" si="73"/>
        <v>-9</v>
      </c>
      <c r="X175" s="14" t="str">
        <f t="shared" ca="1" si="74"/>
        <v>x²-8x-9</v>
      </c>
      <c r="Y175" s="13" t="str">
        <f t="shared" ca="1" si="75"/>
        <v>+1</v>
      </c>
      <c r="Z175" s="13">
        <f t="shared" ca="1" si="76"/>
        <v>-9</v>
      </c>
      <c r="AA175" s="14" t="str">
        <f t="shared" ca="1" si="77"/>
        <v>+1 と -9 をたして -8</v>
      </c>
      <c r="AB175" s="14" t="str">
        <f t="shared" ca="1" si="78"/>
        <v>, かけて -9 だから</v>
      </c>
      <c r="AC175" s="14" t="str">
        <f t="shared" ca="1" si="79"/>
        <v>x²-8x-9</v>
      </c>
      <c r="AD175" s="14" t="str">
        <f t="shared" ca="1" si="80"/>
        <v/>
      </c>
    </row>
    <row r="176" spans="1:30" ht="14.25">
      <c r="A176" s="13">
        <f ca="1">IF(P176&gt;0,"",COUNTIF(P$3:$P176,0))</f>
        <v>28</v>
      </c>
      <c r="B176" s="13">
        <f t="shared" ca="1" si="60"/>
        <v>1</v>
      </c>
      <c r="C176" s="13" t="str">
        <f t="shared" ca="1" si="61"/>
        <v>+</v>
      </c>
      <c r="D176" s="13" t="str">
        <f t="shared" ca="1" si="87"/>
        <v>(x+1)</v>
      </c>
      <c r="E176" s="13">
        <f t="shared" ca="1" si="62"/>
        <v>9</v>
      </c>
      <c r="F176" s="13" t="str">
        <f t="shared" ca="1" si="63"/>
        <v>+</v>
      </c>
      <c r="G176" s="13" t="str">
        <f t="shared" ca="1" si="88"/>
        <v>(x+9)</v>
      </c>
      <c r="H176" s="13" t="str">
        <f t="shared" ca="1" si="89"/>
        <v>(x+1)(x+9)</v>
      </c>
      <c r="I176" s="13" t="str">
        <f t="shared" ca="1" si="90"/>
        <v>(x+9)(x+1)</v>
      </c>
      <c r="J176" s="13" t="str">
        <f t="shared" ca="1" si="91"/>
        <v/>
      </c>
      <c r="K176" s="13">
        <f t="shared" ca="1" si="92"/>
        <v>0</v>
      </c>
      <c r="L176" s="13">
        <f ca="1">COUNTIF($H$3:H176,H176)-1</f>
        <v>0</v>
      </c>
      <c r="M176" s="13">
        <f ca="1">COUNTIF($I$3:I176,H176)</f>
        <v>0</v>
      </c>
      <c r="N176" s="13">
        <f t="shared" ca="1" si="93"/>
        <v>0</v>
      </c>
      <c r="O176" s="13">
        <f t="shared" ca="1" si="65"/>
        <v>0</v>
      </c>
      <c r="P176" s="13">
        <f t="shared" ca="1" si="66"/>
        <v>0</v>
      </c>
      <c r="Q176" s="13">
        <f t="shared" ca="1" si="94"/>
        <v>1</v>
      </c>
      <c r="R176" s="13">
        <f t="shared" ca="1" si="95"/>
        <v>9</v>
      </c>
      <c r="S176" s="13">
        <f t="shared" ca="1" si="96"/>
        <v>10</v>
      </c>
      <c r="T176" s="13">
        <f t="shared" ca="1" si="97"/>
        <v>9</v>
      </c>
      <c r="U176" s="13" t="str">
        <f t="shared" ca="1" si="71"/>
        <v>+10</v>
      </c>
      <c r="V176" s="13" t="str">
        <f t="shared" ca="1" si="72"/>
        <v>+10</v>
      </c>
      <c r="W176" s="13" t="str">
        <f t="shared" ca="1" si="73"/>
        <v>+9</v>
      </c>
      <c r="X176" s="14" t="str">
        <f t="shared" ca="1" si="74"/>
        <v>x²+10x+9</v>
      </c>
      <c r="Y176" s="13" t="str">
        <f t="shared" ca="1" si="75"/>
        <v>+1</v>
      </c>
      <c r="Z176" s="13" t="str">
        <f t="shared" ca="1" si="76"/>
        <v>+9</v>
      </c>
      <c r="AA176" s="14" t="str">
        <f t="shared" ca="1" si="77"/>
        <v>+1 と +9 をたして +10</v>
      </c>
      <c r="AB176" s="14" t="str">
        <f t="shared" ca="1" si="78"/>
        <v>, かけて +9 だから</v>
      </c>
      <c r="AC176" s="14" t="str">
        <f t="shared" ca="1" si="79"/>
        <v>x²+10x+9</v>
      </c>
      <c r="AD176" s="14" t="str">
        <f t="shared" ca="1" si="80"/>
        <v/>
      </c>
    </row>
    <row r="177" spans="1:30" ht="14.25">
      <c r="A177" s="13" t="str">
        <f ca="1">IF(P177&gt;0,"",COUNTIF(P$3:$P177,0))</f>
        <v/>
      </c>
      <c r="B177" s="13">
        <f t="shared" ca="1" si="60"/>
        <v>3</v>
      </c>
      <c r="C177" s="13" t="str">
        <f t="shared" ca="1" si="61"/>
        <v>-</v>
      </c>
      <c r="D177" s="13" t="str">
        <f t="shared" ca="1" si="87"/>
        <v>(x-3)</v>
      </c>
      <c r="E177" s="13">
        <f t="shared" ca="1" si="62"/>
        <v>9</v>
      </c>
      <c r="F177" s="13" t="str">
        <f t="shared" ca="1" si="63"/>
        <v>-</v>
      </c>
      <c r="G177" s="13" t="str">
        <f t="shared" ca="1" si="88"/>
        <v>(x-9)</v>
      </c>
      <c r="H177" s="13" t="str">
        <f t="shared" ca="1" si="89"/>
        <v>(x-3)(x-9)</v>
      </c>
      <c r="I177" s="13" t="str">
        <f t="shared" ca="1" si="90"/>
        <v>(x-9)(x-3)</v>
      </c>
      <c r="J177" s="13" t="str">
        <f t="shared" ca="1" si="91"/>
        <v/>
      </c>
      <c r="K177" s="13">
        <f t="shared" ca="1" si="92"/>
        <v>0</v>
      </c>
      <c r="L177" s="13">
        <f ca="1">COUNTIF($H$3:H177,H177)-1</f>
        <v>2</v>
      </c>
      <c r="M177" s="13">
        <f ca="1">COUNTIF($I$3:I177,H177)</f>
        <v>0</v>
      </c>
      <c r="N177" s="13">
        <f t="shared" ca="1" si="93"/>
        <v>0</v>
      </c>
      <c r="O177" s="13">
        <f t="shared" ca="1" si="65"/>
        <v>1</v>
      </c>
      <c r="P177" s="13">
        <f t="shared" ca="1" si="66"/>
        <v>3</v>
      </c>
      <c r="Q177" s="13">
        <f t="shared" ca="1" si="94"/>
        <v>-3</v>
      </c>
      <c r="R177" s="13">
        <f t="shared" ca="1" si="95"/>
        <v>-9</v>
      </c>
      <c r="S177" s="13">
        <f t="shared" ca="1" si="96"/>
        <v>-12</v>
      </c>
      <c r="T177" s="13">
        <f t="shared" ca="1" si="97"/>
        <v>27</v>
      </c>
      <c r="U177" s="13">
        <f t="shared" ca="1" si="71"/>
        <v>-12</v>
      </c>
      <c r="V177" s="13">
        <f t="shared" ca="1" si="72"/>
        <v>-12</v>
      </c>
      <c r="W177" s="13" t="str">
        <f t="shared" ca="1" si="73"/>
        <v>+27</v>
      </c>
      <c r="X177" s="14" t="str">
        <f t="shared" ca="1" si="74"/>
        <v>x²-12x+27</v>
      </c>
      <c r="Y177" s="13">
        <f t="shared" ca="1" si="75"/>
        <v>-3</v>
      </c>
      <c r="Z177" s="13">
        <f t="shared" ca="1" si="76"/>
        <v>-9</v>
      </c>
      <c r="AA177" s="14" t="str">
        <f t="shared" ca="1" si="77"/>
        <v>-3 と -9 をたして -12</v>
      </c>
      <c r="AB177" s="14" t="str">
        <f t="shared" ca="1" si="78"/>
        <v>, かけて +27 だから</v>
      </c>
      <c r="AC177" s="14" t="str">
        <f t="shared" ca="1" si="79"/>
        <v>x²-12x+27</v>
      </c>
      <c r="AD177" s="14" t="str">
        <f t="shared" ca="1" si="80"/>
        <v/>
      </c>
    </row>
    <row r="178" spans="1:30" ht="14.25">
      <c r="A178" s="13" t="str">
        <f ca="1">IF(P178&gt;0,"",COUNTIF(P$3:$P178,0))</f>
        <v/>
      </c>
      <c r="B178" s="13">
        <f t="shared" ca="1" si="60"/>
        <v>9</v>
      </c>
      <c r="C178" s="13" t="str">
        <f t="shared" ca="1" si="61"/>
        <v>-</v>
      </c>
      <c r="D178" s="13" t="str">
        <f t="shared" ca="1" si="87"/>
        <v>(x-9)</v>
      </c>
      <c r="E178" s="13">
        <f t="shared" ca="1" si="62"/>
        <v>6</v>
      </c>
      <c r="F178" s="13" t="str">
        <f t="shared" ca="1" si="63"/>
        <v>-</v>
      </c>
      <c r="G178" s="13" t="str">
        <f t="shared" ca="1" si="88"/>
        <v>(x-6)</v>
      </c>
      <c r="H178" s="13" t="str">
        <f t="shared" ca="1" si="89"/>
        <v>(x-9)(x-6)</v>
      </c>
      <c r="I178" s="13" t="str">
        <f t="shared" ca="1" si="90"/>
        <v>(x-6)(x-9)</v>
      </c>
      <c r="J178" s="13" t="str">
        <f t="shared" ca="1" si="91"/>
        <v/>
      </c>
      <c r="K178" s="13">
        <f t="shared" ca="1" si="92"/>
        <v>0</v>
      </c>
      <c r="L178" s="13">
        <f ca="1">COUNTIF($H$3:H178,H178)-1</f>
        <v>1</v>
      </c>
      <c r="M178" s="13">
        <f ca="1">COUNTIF($I$3:I178,H178)</f>
        <v>0</v>
      </c>
      <c r="N178" s="13">
        <f t="shared" ca="1" si="93"/>
        <v>0</v>
      </c>
      <c r="O178" s="13">
        <f t="shared" ca="1" si="65"/>
        <v>1</v>
      </c>
      <c r="P178" s="13">
        <f t="shared" ca="1" si="66"/>
        <v>2</v>
      </c>
      <c r="Q178" s="13">
        <f t="shared" ca="1" si="94"/>
        <v>-9</v>
      </c>
      <c r="R178" s="13">
        <f t="shared" ca="1" si="95"/>
        <v>-6</v>
      </c>
      <c r="S178" s="13">
        <f t="shared" ca="1" si="96"/>
        <v>-15</v>
      </c>
      <c r="T178" s="13">
        <f t="shared" ca="1" si="97"/>
        <v>54</v>
      </c>
      <c r="U178" s="13">
        <f t="shared" ca="1" si="71"/>
        <v>-15</v>
      </c>
      <c r="V178" s="13">
        <f t="shared" ca="1" si="72"/>
        <v>-15</v>
      </c>
      <c r="W178" s="13" t="str">
        <f t="shared" ca="1" si="73"/>
        <v>+54</v>
      </c>
      <c r="X178" s="14" t="str">
        <f t="shared" ca="1" si="74"/>
        <v>x²-15x+54</v>
      </c>
      <c r="Y178" s="13">
        <f t="shared" ca="1" si="75"/>
        <v>-9</v>
      </c>
      <c r="Z178" s="13">
        <f t="shared" ca="1" si="76"/>
        <v>-6</v>
      </c>
      <c r="AA178" s="14" t="str">
        <f t="shared" ca="1" si="77"/>
        <v>-9 と -6 をたして -15</v>
      </c>
      <c r="AB178" s="14" t="str">
        <f t="shared" ca="1" si="78"/>
        <v>, かけて +54 だから</v>
      </c>
      <c r="AC178" s="14" t="str">
        <f t="shared" ca="1" si="79"/>
        <v>x²-15x+54</v>
      </c>
      <c r="AD178" s="14" t="str">
        <f t="shared" ca="1" si="80"/>
        <v/>
      </c>
    </row>
    <row r="179" spans="1:30" ht="14.25">
      <c r="A179" s="13" t="str">
        <f ca="1">IF(P179&gt;0,"",COUNTIF(P$3:$P179,0))</f>
        <v/>
      </c>
      <c r="B179" s="13">
        <f t="shared" ca="1" si="60"/>
        <v>1</v>
      </c>
      <c r="C179" s="13" t="str">
        <f t="shared" ca="1" si="61"/>
        <v>+</v>
      </c>
      <c r="D179" s="13" t="str">
        <f t="shared" ca="1" si="87"/>
        <v>(x+1)</v>
      </c>
      <c r="E179" s="13">
        <f t="shared" ca="1" si="62"/>
        <v>6</v>
      </c>
      <c r="F179" s="13" t="str">
        <f t="shared" ca="1" si="63"/>
        <v>+</v>
      </c>
      <c r="G179" s="13" t="str">
        <f t="shared" ca="1" si="88"/>
        <v>(x+6)</v>
      </c>
      <c r="H179" s="13" t="str">
        <f t="shared" ca="1" si="89"/>
        <v>(x+1)(x+6)</v>
      </c>
      <c r="I179" s="13" t="str">
        <f t="shared" ca="1" si="90"/>
        <v>(x+6)(x+1)</v>
      </c>
      <c r="J179" s="13" t="str">
        <f t="shared" ca="1" si="91"/>
        <v/>
      </c>
      <c r="K179" s="13">
        <f t="shared" ca="1" si="92"/>
        <v>0</v>
      </c>
      <c r="L179" s="13">
        <f ca="1">COUNTIF($H$3:H179,H179)-1</f>
        <v>1</v>
      </c>
      <c r="M179" s="13">
        <f ca="1">COUNTIF($I$3:I179,H179)</f>
        <v>0</v>
      </c>
      <c r="N179" s="13">
        <f t="shared" ca="1" si="93"/>
        <v>0</v>
      </c>
      <c r="O179" s="13">
        <f t="shared" ca="1" si="65"/>
        <v>0</v>
      </c>
      <c r="P179" s="13">
        <f t="shared" ca="1" si="66"/>
        <v>1</v>
      </c>
      <c r="Q179" s="13">
        <f t="shared" ca="1" si="94"/>
        <v>1</v>
      </c>
      <c r="R179" s="13">
        <f t="shared" ca="1" si="95"/>
        <v>6</v>
      </c>
      <c r="S179" s="13">
        <f t="shared" ca="1" si="96"/>
        <v>7</v>
      </c>
      <c r="T179" s="13">
        <f t="shared" ca="1" si="97"/>
        <v>6</v>
      </c>
      <c r="U179" s="13" t="str">
        <f t="shared" ca="1" si="71"/>
        <v>+7</v>
      </c>
      <c r="V179" s="13" t="str">
        <f t="shared" ca="1" si="72"/>
        <v>+7</v>
      </c>
      <c r="W179" s="13" t="str">
        <f t="shared" ca="1" si="73"/>
        <v>+6</v>
      </c>
      <c r="X179" s="14" t="str">
        <f t="shared" ca="1" si="74"/>
        <v>x²+7x+6</v>
      </c>
      <c r="Y179" s="13" t="str">
        <f t="shared" ca="1" si="75"/>
        <v>+1</v>
      </c>
      <c r="Z179" s="13" t="str">
        <f t="shared" ca="1" si="76"/>
        <v>+6</v>
      </c>
      <c r="AA179" s="14" t="str">
        <f t="shared" ca="1" si="77"/>
        <v>+1 と +6 をたして +7</v>
      </c>
      <c r="AB179" s="14" t="str">
        <f t="shared" ca="1" si="78"/>
        <v>, かけて +6 だから</v>
      </c>
      <c r="AC179" s="14" t="str">
        <f t="shared" ca="1" si="79"/>
        <v>x²+7x+6</v>
      </c>
      <c r="AD179" s="14" t="str">
        <f t="shared" ca="1" si="80"/>
        <v/>
      </c>
    </row>
    <row r="180" spans="1:30" ht="14.25">
      <c r="A180" s="13" t="str">
        <f ca="1">IF(P180&gt;0,"",COUNTIF(P$3:$P180,0))</f>
        <v/>
      </c>
      <c r="B180" s="13">
        <f t="shared" ca="1" si="60"/>
        <v>8</v>
      </c>
      <c r="C180" s="13" t="str">
        <f t="shared" ca="1" si="61"/>
        <v>-</v>
      </c>
      <c r="D180" s="13" t="str">
        <f t="shared" ca="1" si="87"/>
        <v>(x-8)</v>
      </c>
      <c r="E180" s="13">
        <f t="shared" ca="1" si="62"/>
        <v>7</v>
      </c>
      <c r="F180" s="13" t="str">
        <f t="shared" ca="1" si="63"/>
        <v>-</v>
      </c>
      <c r="G180" s="13" t="str">
        <f t="shared" ca="1" si="88"/>
        <v>(x-7)</v>
      </c>
      <c r="H180" s="13" t="str">
        <f t="shared" ca="1" si="89"/>
        <v>(x-8)(x-7)</v>
      </c>
      <c r="I180" s="13" t="str">
        <f t="shared" ca="1" si="90"/>
        <v>(x-7)(x-8)</v>
      </c>
      <c r="J180" s="13" t="str">
        <f t="shared" ca="1" si="91"/>
        <v/>
      </c>
      <c r="K180" s="13">
        <f t="shared" ca="1" si="92"/>
        <v>0</v>
      </c>
      <c r="L180" s="13">
        <f ca="1">COUNTIF($H$3:H180,H180)-1</f>
        <v>0</v>
      </c>
      <c r="M180" s="13">
        <f ca="1">COUNTIF($I$3:I180,H180)</f>
        <v>1</v>
      </c>
      <c r="N180" s="13">
        <f t="shared" ca="1" si="93"/>
        <v>0</v>
      </c>
      <c r="O180" s="13">
        <f t="shared" ca="1" si="65"/>
        <v>1</v>
      </c>
      <c r="P180" s="13">
        <f t="shared" ca="1" si="66"/>
        <v>2</v>
      </c>
      <c r="Q180" s="13">
        <f t="shared" ca="1" si="94"/>
        <v>-8</v>
      </c>
      <c r="R180" s="13">
        <f t="shared" ca="1" si="95"/>
        <v>-7</v>
      </c>
      <c r="S180" s="13">
        <f t="shared" ca="1" si="96"/>
        <v>-15</v>
      </c>
      <c r="T180" s="13">
        <f t="shared" ca="1" si="97"/>
        <v>56</v>
      </c>
      <c r="U180" s="13">
        <f t="shared" ca="1" si="71"/>
        <v>-15</v>
      </c>
      <c r="V180" s="13">
        <f t="shared" ca="1" si="72"/>
        <v>-15</v>
      </c>
      <c r="W180" s="13" t="str">
        <f t="shared" ca="1" si="73"/>
        <v>+56</v>
      </c>
      <c r="X180" s="14" t="str">
        <f t="shared" ca="1" si="74"/>
        <v>x²-15x+56</v>
      </c>
      <c r="Y180" s="13">
        <f t="shared" ca="1" si="75"/>
        <v>-8</v>
      </c>
      <c r="Z180" s="13">
        <f t="shared" ca="1" si="76"/>
        <v>-7</v>
      </c>
      <c r="AA180" s="14" t="str">
        <f t="shared" ca="1" si="77"/>
        <v>-8 と -7 をたして -15</v>
      </c>
      <c r="AB180" s="14" t="str">
        <f t="shared" ca="1" si="78"/>
        <v>, かけて +56 だから</v>
      </c>
      <c r="AC180" s="14" t="str">
        <f t="shared" ca="1" si="79"/>
        <v>x²-15x+56</v>
      </c>
      <c r="AD180" s="14" t="str">
        <f t="shared" ca="1" si="80"/>
        <v/>
      </c>
    </row>
    <row r="181" spans="1:30" ht="14.25">
      <c r="A181" s="13" t="str">
        <f ca="1">IF(P181&gt;0,"",COUNTIF(P$3:$P181,0))</f>
        <v/>
      </c>
      <c r="B181" s="13">
        <f t="shared" ca="1" si="60"/>
        <v>9</v>
      </c>
      <c r="C181" s="13" t="str">
        <f t="shared" ca="1" si="61"/>
        <v>+</v>
      </c>
      <c r="D181" s="13" t="str">
        <f t="shared" ca="1" si="87"/>
        <v>(x+9)</v>
      </c>
      <c r="E181" s="13">
        <f t="shared" ca="1" si="62"/>
        <v>3</v>
      </c>
      <c r="F181" s="13" t="str">
        <f t="shared" ca="1" si="63"/>
        <v>-</v>
      </c>
      <c r="G181" s="13" t="str">
        <f t="shared" ca="1" si="88"/>
        <v>(x-3)</v>
      </c>
      <c r="H181" s="13" t="str">
        <f t="shared" ca="1" si="89"/>
        <v>(x+9)(x-3)</v>
      </c>
      <c r="I181" s="13" t="str">
        <f t="shared" ca="1" si="90"/>
        <v>(x-3)(x+9)</v>
      </c>
      <c r="J181" s="13" t="str">
        <f t="shared" ca="1" si="91"/>
        <v/>
      </c>
      <c r="K181" s="13">
        <f t="shared" ca="1" si="92"/>
        <v>0</v>
      </c>
      <c r="L181" s="13">
        <f ca="1">COUNTIF($H$3:H181,H181)-1</f>
        <v>0</v>
      </c>
      <c r="M181" s="13">
        <f ca="1">COUNTIF($I$3:I181,H181)</f>
        <v>0</v>
      </c>
      <c r="N181" s="13">
        <f t="shared" ca="1" si="93"/>
        <v>0</v>
      </c>
      <c r="O181" s="13">
        <f t="shared" ca="1" si="65"/>
        <v>1</v>
      </c>
      <c r="P181" s="13">
        <f t="shared" ca="1" si="66"/>
        <v>1</v>
      </c>
      <c r="Q181" s="13">
        <f t="shared" ca="1" si="94"/>
        <v>9</v>
      </c>
      <c r="R181" s="13">
        <f t="shared" ca="1" si="95"/>
        <v>-3</v>
      </c>
      <c r="S181" s="13">
        <f t="shared" ca="1" si="96"/>
        <v>6</v>
      </c>
      <c r="T181" s="13">
        <f t="shared" ca="1" si="97"/>
        <v>-27</v>
      </c>
      <c r="U181" s="13" t="str">
        <f t="shared" ca="1" si="71"/>
        <v>+6</v>
      </c>
      <c r="V181" s="13" t="str">
        <f t="shared" ca="1" si="72"/>
        <v>+6</v>
      </c>
      <c r="W181" s="13">
        <f t="shared" ca="1" si="73"/>
        <v>-27</v>
      </c>
      <c r="X181" s="14" t="str">
        <f t="shared" ca="1" si="74"/>
        <v>x²+6x-27</v>
      </c>
      <c r="Y181" s="13" t="str">
        <f t="shared" ca="1" si="75"/>
        <v>+9</v>
      </c>
      <c r="Z181" s="13">
        <f t="shared" ca="1" si="76"/>
        <v>-3</v>
      </c>
      <c r="AA181" s="14" t="str">
        <f t="shared" ca="1" si="77"/>
        <v>+9 と -3 をたして +6</v>
      </c>
      <c r="AB181" s="14" t="str">
        <f t="shared" ca="1" si="78"/>
        <v>, かけて -27 だから</v>
      </c>
      <c r="AC181" s="14" t="str">
        <f t="shared" ca="1" si="79"/>
        <v>x²+6x-27</v>
      </c>
      <c r="AD181" s="14" t="str">
        <f t="shared" ca="1" si="80"/>
        <v/>
      </c>
    </row>
    <row r="182" spans="1:30" ht="14.25">
      <c r="A182" s="13" t="str">
        <f ca="1">IF(P182&gt;0,"",COUNTIF(P$3:$P182,0))</f>
        <v/>
      </c>
      <c r="B182" s="13">
        <f t="shared" ca="1" si="60"/>
        <v>9</v>
      </c>
      <c r="C182" s="13" t="str">
        <f t="shared" ca="1" si="61"/>
        <v>+</v>
      </c>
      <c r="D182" s="13" t="str">
        <f t="shared" ca="1" si="87"/>
        <v>(x+9)</v>
      </c>
      <c r="E182" s="13">
        <f t="shared" ca="1" si="62"/>
        <v>4</v>
      </c>
      <c r="F182" s="13" t="str">
        <f t="shared" ca="1" si="63"/>
        <v>-</v>
      </c>
      <c r="G182" s="13" t="str">
        <f t="shared" ca="1" si="88"/>
        <v>(x-4)</v>
      </c>
      <c r="H182" s="13" t="str">
        <f t="shared" ca="1" si="89"/>
        <v>(x+9)(x-4)</v>
      </c>
      <c r="I182" s="13" t="str">
        <f t="shared" ca="1" si="90"/>
        <v>(x-4)(x+9)</v>
      </c>
      <c r="J182" s="13" t="str">
        <f t="shared" ca="1" si="91"/>
        <v/>
      </c>
      <c r="K182" s="13">
        <f t="shared" ca="1" si="92"/>
        <v>0</v>
      </c>
      <c r="L182" s="13">
        <f ca="1">COUNTIF($H$3:H182,H182)-1</f>
        <v>1</v>
      </c>
      <c r="M182" s="13">
        <f ca="1">COUNTIF($I$3:I182,H182)</f>
        <v>1</v>
      </c>
      <c r="N182" s="13">
        <f t="shared" ca="1" si="93"/>
        <v>0</v>
      </c>
      <c r="O182" s="13">
        <f t="shared" ca="1" si="65"/>
        <v>1</v>
      </c>
      <c r="P182" s="13">
        <f t="shared" ca="1" si="66"/>
        <v>3</v>
      </c>
      <c r="Q182" s="13">
        <f t="shared" ca="1" si="94"/>
        <v>9</v>
      </c>
      <c r="R182" s="13">
        <f t="shared" ca="1" si="95"/>
        <v>-4</v>
      </c>
      <c r="S182" s="13">
        <f t="shared" ca="1" si="96"/>
        <v>5</v>
      </c>
      <c r="T182" s="13">
        <f t="shared" ca="1" si="97"/>
        <v>-36</v>
      </c>
      <c r="U182" s="13" t="str">
        <f t="shared" ca="1" si="71"/>
        <v>+5</v>
      </c>
      <c r="V182" s="13" t="str">
        <f t="shared" ca="1" si="72"/>
        <v>+5</v>
      </c>
      <c r="W182" s="13">
        <f t="shared" ca="1" si="73"/>
        <v>-36</v>
      </c>
      <c r="X182" s="14" t="str">
        <f t="shared" ca="1" si="74"/>
        <v>x²+5x-36</v>
      </c>
      <c r="Y182" s="13" t="str">
        <f t="shared" ca="1" si="75"/>
        <v>+9</v>
      </c>
      <c r="Z182" s="13">
        <f t="shared" ca="1" si="76"/>
        <v>-4</v>
      </c>
      <c r="AA182" s="14" t="str">
        <f t="shared" ca="1" si="77"/>
        <v>+9 と -4 をたして +5</v>
      </c>
      <c r="AB182" s="14" t="str">
        <f t="shared" ca="1" si="78"/>
        <v>, かけて -36 だから</v>
      </c>
      <c r="AC182" s="14" t="str">
        <f t="shared" ca="1" si="79"/>
        <v>x²+5x-36</v>
      </c>
      <c r="AD182" s="14" t="str">
        <f t="shared" ca="1" si="80"/>
        <v/>
      </c>
    </row>
    <row r="183" spans="1:30" ht="14.25">
      <c r="A183" s="13" t="str">
        <f ca="1">IF(P183&gt;0,"",COUNTIF(P$3:$P183,0))</f>
        <v/>
      </c>
      <c r="B183" s="13">
        <f t="shared" ca="1" si="60"/>
        <v>6</v>
      </c>
      <c r="C183" s="13" t="str">
        <f t="shared" ca="1" si="61"/>
        <v>-</v>
      </c>
      <c r="D183" s="13" t="str">
        <f t="shared" ca="1" si="87"/>
        <v>(x-6)</v>
      </c>
      <c r="E183" s="13">
        <f t="shared" ca="1" si="62"/>
        <v>9</v>
      </c>
      <c r="F183" s="13" t="str">
        <f t="shared" ca="1" si="63"/>
        <v>+</v>
      </c>
      <c r="G183" s="13" t="str">
        <f t="shared" ca="1" si="88"/>
        <v>(x+9)</v>
      </c>
      <c r="H183" s="13" t="str">
        <f t="shared" ca="1" si="89"/>
        <v>(x-6)(x+9)</v>
      </c>
      <c r="I183" s="13" t="str">
        <f t="shared" ca="1" si="90"/>
        <v>(x+9)(x-6)</v>
      </c>
      <c r="J183" s="13" t="str">
        <f t="shared" ca="1" si="91"/>
        <v/>
      </c>
      <c r="K183" s="13">
        <f t="shared" ca="1" si="92"/>
        <v>0</v>
      </c>
      <c r="L183" s="13">
        <f ca="1">COUNTIF($H$3:H183,H183)-1</f>
        <v>0</v>
      </c>
      <c r="M183" s="13">
        <f ca="1">COUNTIF($I$3:I183,H183)</f>
        <v>1</v>
      </c>
      <c r="N183" s="13">
        <f t="shared" ca="1" si="93"/>
        <v>0</v>
      </c>
      <c r="O183" s="13">
        <f t="shared" ca="1" si="65"/>
        <v>1</v>
      </c>
      <c r="P183" s="13">
        <f t="shared" ca="1" si="66"/>
        <v>2</v>
      </c>
      <c r="Q183" s="13">
        <f t="shared" ca="1" si="94"/>
        <v>-6</v>
      </c>
      <c r="R183" s="13">
        <f t="shared" ca="1" si="95"/>
        <v>9</v>
      </c>
      <c r="S183" s="13">
        <f t="shared" ca="1" si="96"/>
        <v>3</v>
      </c>
      <c r="T183" s="13">
        <f t="shared" ca="1" si="97"/>
        <v>-54</v>
      </c>
      <c r="U183" s="13" t="str">
        <f t="shared" ca="1" si="71"/>
        <v>+3</v>
      </c>
      <c r="V183" s="13" t="str">
        <f t="shared" ca="1" si="72"/>
        <v>+3</v>
      </c>
      <c r="W183" s="13">
        <f t="shared" ca="1" si="73"/>
        <v>-54</v>
      </c>
      <c r="X183" s="14" t="str">
        <f t="shared" ca="1" si="74"/>
        <v>x²+3x-54</v>
      </c>
      <c r="Y183" s="13">
        <f t="shared" ca="1" si="75"/>
        <v>-6</v>
      </c>
      <c r="Z183" s="13" t="str">
        <f t="shared" ca="1" si="76"/>
        <v>+9</v>
      </c>
      <c r="AA183" s="14" t="str">
        <f t="shared" ca="1" si="77"/>
        <v>-6 と +9 をたして +3</v>
      </c>
      <c r="AB183" s="14" t="str">
        <f t="shared" ca="1" si="78"/>
        <v>, かけて -54 だから</v>
      </c>
      <c r="AC183" s="14" t="str">
        <f t="shared" ca="1" si="79"/>
        <v>x²+3x-54</v>
      </c>
      <c r="AD183" s="14" t="str">
        <f t="shared" ca="1" si="80"/>
        <v/>
      </c>
    </row>
    <row r="184" spans="1:30" ht="14.25">
      <c r="A184" s="13" t="str">
        <f ca="1">IF(P184&gt;0,"",COUNTIF(P$3:$P184,0))</f>
        <v/>
      </c>
      <c r="B184" s="13">
        <f t="shared" ca="1" si="60"/>
        <v>4</v>
      </c>
      <c r="C184" s="13" t="str">
        <f t="shared" ca="1" si="61"/>
        <v>+</v>
      </c>
      <c r="D184" s="13" t="str">
        <f t="shared" ca="1" si="87"/>
        <v>(x+4)</v>
      </c>
      <c r="E184" s="13">
        <f t="shared" ca="1" si="62"/>
        <v>3</v>
      </c>
      <c r="F184" s="13" t="str">
        <f t="shared" ca="1" si="63"/>
        <v>-</v>
      </c>
      <c r="G184" s="13" t="str">
        <f t="shared" ca="1" si="88"/>
        <v>(x-3)</v>
      </c>
      <c r="H184" s="13" t="str">
        <f t="shared" ca="1" si="89"/>
        <v>(x+4)(x-3)</v>
      </c>
      <c r="I184" s="13" t="str">
        <f t="shared" ca="1" si="90"/>
        <v>(x-3)(x+4)</v>
      </c>
      <c r="J184" s="13" t="str">
        <f t="shared" ca="1" si="91"/>
        <v/>
      </c>
      <c r="K184" s="13">
        <f t="shared" ca="1" si="92"/>
        <v>0</v>
      </c>
      <c r="L184" s="13">
        <f ca="1">COUNTIF($H$3:H184,H184)-1</f>
        <v>1</v>
      </c>
      <c r="M184" s="13">
        <f ca="1">COUNTIF($I$3:I184,H184)</f>
        <v>2</v>
      </c>
      <c r="N184" s="13">
        <f t="shared" ca="1" si="93"/>
        <v>0</v>
      </c>
      <c r="O184" s="13">
        <f t="shared" ca="1" si="65"/>
        <v>1</v>
      </c>
      <c r="P184" s="13">
        <f t="shared" ca="1" si="66"/>
        <v>4</v>
      </c>
      <c r="Q184" s="13">
        <f t="shared" ca="1" si="94"/>
        <v>4</v>
      </c>
      <c r="R184" s="13">
        <f t="shared" ca="1" si="95"/>
        <v>-3</v>
      </c>
      <c r="S184" s="13">
        <f t="shared" ca="1" si="96"/>
        <v>1</v>
      </c>
      <c r="T184" s="13">
        <f t="shared" ca="1" si="97"/>
        <v>-12</v>
      </c>
      <c r="U184" s="13" t="str">
        <f t="shared" ca="1" si="71"/>
        <v>+</v>
      </c>
      <c r="V184" s="13" t="str">
        <f t="shared" ca="1" si="72"/>
        <v>+1</v>
      </c>
      <c r="W184" s="13">
        <f t="shared" ca="1" si="73"/>
        <v>-12</v>
      </c>
      <c r="X184" s="14" t="str">
        <f t="shared" ca="1" si="74"/>
        <v>x²+x-12</v>
      </c>
      <c r="Y184" s="13" t="str">
        <f t="shared" ca="1" si="75"/>
        <v>+4</v>
      </c>
      <c r="Z184" s="13">
        <f t="shared" ca="1" si="76"/>
        <v>-3</v>
      </c>
      <c r="AA184" s="14" t="str">
        <f t="shared" ca="1" si="77"/>
        <v>+4 と -3 をたして +1</v>
      </c>
      <c r="AB184" s="14" t="str">
        <f t="shared" ca="1" si="78"/>
        <v>, かけて -12 だから</v>
      </c>
      <c r="AC184" s="14" t="str">
        <f t="shared" ca="1" si="79"/>
        <v>x²+1x-12</v>
      </c>
      <c r="AD184" s="14" t="str">
        <f t="shared" ca="1" si="80"/>
        <v>xの係数の+1の1は省略して、</v>
      </c>
    </row>
    <row r="185" spans="1:30" ht="14.25">
      <c r="A185" s="13" t="str">
        <f ca="1">IF(P185&gt;0,"",COUNTIF(P$3:$P185,0))</f>
        <v/>
      </c>
      <c r="B185" s="13">
        <f t="shared" ca="1" si="60"/>
        <v>5</v>
      </c>
      <c r="C185" s="13" t="str">
        <f t="shared" ca="1" si="61"/>
        <v>-</v>
      </c>
      <c r="D185" s="13" t="str">
        <f t="shared" ca="1" si="87"/>
        <v>(x-5)</v>
      </c>
      <c r="E185" s="13">
        <f t="shared" ca="1" si="62"/>
        <v>6</v>
      </c>
      <c r="F185" s="13" t="str">
        <f t="shared" ca="1" si="63"/>
        <v>+</v>
      </c>
      <c r="G185" s="13" t="str">
        <f t="shared" ca="1" si="88"/>
        <v>(x+6)</v>
      </c>
      <c r="H185" s="13" t="str">
        <f t="shared" ca="1" si="89"/>
        <v>(x-5)(x+6)</v>
      </c>
      <c r="I185" s="13" t="str">
        <f t="shared" ca="1" si="90"/>
        <v>(x+6)(x-5)</v>
      </c>
      <c r="J185" s="13" t="str">
        <f t="shared" ca="1" si="91"/>
        <v/>
      </c>
      <c r="K185" s="13">
        <f t="shared" ca="1" si="92"/>
        <v>0</v>
      </c>
      <c r="L185" s="13">
        <f ca="1">COUNTIF($H$3:H185,H185)-1</f>
        <v>0</v>
      </c>
      <c r="M185" s="13">
        <f ca="1">COUNTIF($I$3:I185,H185)</f>
        <v>0</v>
      </c>
      <c r="N185" s="13">
        <f t="shared" ca="1" si="93"/>
        <v>0</v>
      </c>
      <c r="O185" s="13">
        <f t="shared" ca="1" si="65"/>
        <v>1</v>
      </c>
      <c r="P185" s="13">
        <f t="shared" ca="1" si="66"/>
        <v>1</v>
      </c>
      <c r="Q185" s="13">
        <f t="shared" ca="1" si="94"/>
        <v>-5</v>
      </c>
      <c r="R185" s="13">
        <f t="shared" ca="1" si="95"/>
        <v>6</v>
      </c>
      <c r="S185" s="13">
        <f t="shared" ca="1" si="96"/>
        <v>1</v>
      </c>
      <c r="T185" s="13">
        <f t="shared" ca="1" si="97"/>
        <v>-30</v>
      </c>
      <c r="U185" s="13" t="str">
        <f t="shared" ca="1" si="71"/>
        <v>+</v>
      </c>
      <c r="V185" s="13" t="str">
        <f t="shared" ca="1" si="72"/>
        <v>+1</v>
      </c>
      <c r="W185" s="13">
        <f t="shared" ca="1" si="73"/>
        <v>-30</v>
      </c>
      <c r="X185" s="14" t="str">
        <f t="shared" ca="1" si="74"/>
        <v>x²+x-30</v>
      </c>
      <c r="Y185" s="13">
        <f t="shared" ca="1" si="75"/>
        <v>-5</v>
      </c>
      <c r="Z185" s="13" t="str">
        <f t="shared" ca="1" si="76"/>
        <v>+6</v>
      </c>
      <c r="AA185" s="14" t="str">
        <f t="shared" ca="1" si="77"/>
        <v>-5 と +6 をたして +1</v>
      </c>
      <c r="AB185" s="14" t="str">
        <f t="shared" ca="1" si="78"/>
        <v>, かけて -30 だから</v>
      </c>
      <c r="AC185" s="14" t="str">
        <f t="shared" ca="1" si="79"/>
        <v>x²+1x-30</v>
      </c>
      <c r="AD185" s="14" t="str">
        <f t="shared" ca="1" si="80"/>
        <v>xの係数の+1の1は省略して、</v>
      </c>
    </row>
    <row r="186" spans="1:30" ht="14.25">
      <c r="A186" s="13" t="str">
        <f ca="1">IF(P186&gt;0,"",COUNTIF(P$3:$P186,0))</f>
        <v/>
      </c>
      <c r="B186" s="13">
        <f t="shared" ca="1" si="60"/>
        <v>8</v>
      </c>
      <c r="C186" s="13" t="str">
        <f t="shared" ca="1" si="61"/>
        <v>-</v>
      </c>
      <c r="D186" s="13" t="str">
        <f t="shared" ca="1" si="87"/>
        <v>(x-8)</v>
      </c>
      <c r="E186" s="13">
        <f t="shared" ca="1" si="62"/>
        <v>3</v>
      </c>
      <c r="F186" s="13" t="str">
        <f t="shared" ca="1" si="63"/>
        <v>+</v>
      </c>
      <c r="G186" s="13" t="str">
        <f t="shared" ca="1" si="88"/>
        <v>(x+3)</v>
      </c>
      <c r="H186" s="13" t="str">
        <f t="shared" ca="1" si="89"/>
        <v>(x-8)(x+3)</v>
      </c>
      <c r="I186" s="13" t="str">
        <f t="shared" ca="1" si="90"/>
        <v>(x+3)(x-8)</v>
      </c>
      <c r="J186" s="13" t="str">
        <f t="shared" ca="1" si="91"/>
        <v/>
      </c>
      <c r="K186" s="13">
        <f t="shared" ca="1" si="92"/>
        <v>0</v>
      </c>
      <c r="L186" s="13">
        <f ca="1">COUNTIF($H$3:H186,H186)-1</f>
        <v>1</v>
      </c>
      <c r="M186" s="13">
        <f ca="1">COUNTIF($I$3:I186,H186)</f>
        <v>2</v>
      </c>
      <c r="N186" s="13">
        <f t="shared" ca="1" si="93"/>
        <v>0</v>
      </c>
      <c r="O186" s="13">
        <f t="shared" ca="1" si="65"/>
        <v>1</v>
      </c>
      <c r="P186" s="13">
        <f t="shared" ca="1" si="66"/>
        <v>4</v>
      </c>
      <c r="Q186" s="13">
        <f t="shared" ca="1" si="94"/>
        <v>-8</v>
      </c>
      <c r="R186" s="13">
        <f t="shared" ca="1" si="95"/>
        <v>3</v>
      </c>
      <c r="S186" s="13">
        <f t="shared" ca="1" si="96"/>
        <v>-5</v>
      </c>
      <c r="T186" s="13">
        <f t="shared" ca="1" si="97"/>
        <v>-24</v>
      </c>
      <c r="U186" s="13">
        <f t="shared" ca="1" si="71"/>
        <v>-5</v>
      </c>
      <c r="V186" s="13">
        <f t="shared" ca="1" si="72"/>
        <v>-5</v>
      </c>
      <c r="W186" s="13">
        <f t="shared" ca="1" si="73"/>
        <v>-24</v>
      </c>
      <c r="X186" s="14" t="str">
        <f t="shared" ca="1" si="74"/>
        <v>x²-5x-24</v>
      </c>
      <c r="Y186" s="13">
        <f t="shared" ca="1" si="75"/>
        <v>-8</v>
      </c>
      <c r="Z186" s="13" t="str">
        <f t="shared" ca="1" si="76"/>
        <v>+3</v>
      </c>
      <c r="AA186" s="14" t="str">
        <f t="shared" ca="1" si="77"/>
        <v>-8 と +3 をたして -5</v>
      </c>
      <c r="AB186" s="14" t="str">
        <f t="shared" ca="1" si="78"/>
        <v>, かけて -24 だから</v>
      </c>
      <c r="AC186" s="14" t="str">
        <f t="shared" ca="1" si="79"/>
        <v>x²-5x-24</v>
      </c>
      <c r="AD186" s="14" t="str">
        <f t="shared" ca="1" si="80"/>
        <v/>
      </c>
    </row>
    <row r="187" spans="1:30" ht="14.25">
      <c r="A187" s="13" t="str">
        <f ca="1">IF(P187&gt;0,"",COUNTIF(P$3:$P187,0))</f>
        <v/>
      </c>
      <c r="B187" s="13">
        <f t="shared" ca="1" si="60"/>
        <v>6</v>
      </c>
      <c r="C187" s="13" t="str">
        <f t="shared" ca="1" si="61"/>
        <v>-</v>
      </c>
      <c r="D187" s="13" t="str">
        <f t="shared" ca="1" si="87"/>
        <v>(x-6)</v>
      </c>
      <c r="E187" s="13">
        <f t="shared" ca="1" si="62"/>
        <v>9</v>
      </c>
      <c r="F187" s="13" t="str">
        <f t="shared" ca="1" si="63"/>
        <v>-</v>
      </c>
      <c r="G187" s="13" t="str">
        <f t="shared" ca="1" si="88"/>
        <v>(x-9)</v>
      </c>
      <c r="H187" s="13" t="str">
        <f t="shared" ca="1" si="89"/>
        <v>(x-6)(x-9)</v>
      </c>
      <c r="I187" s="13" t="str">
        <f t="shared" ca="1" si="90"/>
        <v>(x-9)(x-6)</v>
      </c>
      <c r="J187" s="13" t="str">
        <f t="shared" ca="1" si="91"/>
        <v/>
      </c>
      <c r="K187" s="13">
        <f t="shared" ca="1" si="92"/>
        <v>0</v>
      </c>
      <c r="L187" s="13">
        <f ca="1">COUNTIF($H$3:H187,H187)-1</f>
        <v>0</v>
      </c>
      <c r="M187" s="13">
        <f ca="1">COUNTIF($I$3:I187,H187)</f>
        <v>2</v>
      </c>
      <c r="N187" s="13">
        <f t="shared" ca="1" si="93"/>
        <v>0</v>
      </c>
      <c r="O187" s="13">
        <f t="shared" ca="1" si="65"/>
        <v>1</v>
      </c>
      <c r="P187" s="13">
        <f t="shared" ca="1" si="66"/>
        <v>3</v>
      </c>
      <c r="Q187" s="13">
        <f t="shared" ca="1" si="94"/>
        <v>-6</v>
      </c>
      <c r="R187" s="13">
        <f t="shared" ca="1" si="95"/>
        <v>-9</v>
      </c>
      <c r="S187" s="13">
        <f t="shared" ca="1" si="96"/>
        <v>-15</v>
      </c>
      <c r="T187" s="13">
        <f t="shared" ca="1" si="97"/>
        <v>54</v>
      </c>
      <c r="U187" s="13">
        <f t="shared" ca="1" si="71"/>
        <v>-15</v>
      </c>
      <c r="V187" s="13">
        <f t="shared" ca="1" si="72"/>
        <v>-15</v>
      </c>
      <c r="W187" s="13" t="str">
        <f t="shared" ca="1" si="73"/>
        <v>+54</v>
      </c>
      <c r="X187" s="14" t="str">
        <f t="shared" ca="1" si="74"/>
        <v>x²-15x+54</v>
      </c>
      <c r="Y187" s="13">
        <f t="shared" ca="1" si="75"/>
        <v>-6</v>
      </c>
      <c r="Z187" s="13">
        <f t="shared" ca="1" si="76"/>
        <v>-9</v>
      </c>
      <c r="AA187" s="14" t="str">
        <f t="shared" ca="1" si="77"/>
        <v>-6 と -9 をたして -15</v>
      </c>
      <c r="AB187" s="14" t="str">
        <f t="shared" ca="1" si="78"/>
        <v>, かけて +54 だから</v>
      </c>
      <c r="AC187" s="14" t="str">
        <f t="shared" ca="1" si="79"/>
        <v>x²-15x+54</v>
      </c>
      <c r="AD187" s="14" t="str">
        <f t="shared" ca="1" si="80"/>
        <v/>
      </c>
    </row>
    <row r="188" spans="1:30" ht="14.25">
      <c r="A188" s="13" t="str">
        <f ca="1">IF(P188&gt;0,"",COUNTIF(P$3:$P188,0))</f>
        <v/>
      </c>
      <c r="B188" s="13">
        <f t="shared" ca="1" si="60"/>
        <v>4</v>
      </c>
      <c r="C188" s="13" t="str">
        <f t="shared" ca="1" si="61"/>
        <v>+</v>
      </c>
      <c r="D188" s="13" t="str">
        <f t="shared" ca="1" si="87"/>
        <v>(x+4)</v>
      </c>
      <c r="E188" s="13">
        <f t="shared" ca="1" si="62"/>
        <v>4</v>
      </c>
      <c r="F188" s="13" t="str">
        <f t="shared" ca="1" si="63"/>
        <v>+</v>
      </c>
      <c r="G188" s="13" t="str">
        <f t="shared" ca="1" si="88"/>
        <v>(x+4)</v>
      </c>
      <c r="H188" s="13" t="str">
        <f t="shared" ca="1" si="89"/>
        <v>(x+4)(x+4)</v>
      </c>
      <c r="I188" s="13" t="str">
        <f t="shared" ca="1" si="90"/>
        <v>(x+4)(x+4)</v>
      </c>
      <c r="J188" s="13" t="str">
        <f t="shared" ca="1" si="91"/>
        <v>(x+4)²</v>
      </c>
      <c r="K188" s="13">
        <f t="shared" ca="1" si="92"/>
        <v>1</v>
      </c>
      <c r="L188" s="13">
        <f ca="1">COUNTIF($H$3:H188,H188)-1</f>
        <v>0</v>
      </c>
      <c r="M188" s="13">
        <f ca="1">COUNTIF($I$3:I188,H188)</f>
        <v>1</v>
      </c>
      <c r="N188" s="13">
        <f t="shared" ca="1" si="93"/>
        <v>0</v>
      </c>
      <c r="O188" s="13">
        <f t="shared" ca="1" si="65"/>
        <v>0</v>
      </c>
      <c r="P188" s="13">
        <f t="shared" ca="1" si="66"/>
        <v>2</v>
      </c>
      <c r="Q188" s="13">
        <f t="shared" ca="1" si="94"/>
        <v>4</v>
      </c>
      <c r="R188" s="13">
        <f t="shared" ca="1" si="95"/>
        <v>4</v>
      </c>
      <c r="S188" s="13">
        <f t="shared" ca="1" si="96"/>
        <v>8</v>
      </c>
      <c r="T188" s="13">
        <f t="shared" ca="1" si="97"/>
        <v>16</v>
      </c>
      <c r="U188" s="13" t="str">
        <f t="shared" ca="1" si="71"/>
        <v>+8</v>
      </c>
      <c r="V188" s="13" t="str">
        <f t="shared" ca="1" si="72"/>
        <v>+8</v>
      </c>
      <c r="W188" s="13" t="str">
        <f t="shared" ca="1" si="73"/>
        <v>+16</v>
      </c>
      <c r="X188" s="14" t="str">
        <f t="shared" ca="1" si="74"/>
        <v>x²+8x+16</v>
      </c>
      <c r="Y188" s="13" t="str">
        <f t="shared" ca="1" si="75"/>
        <v>+4</v>
      </c>
      <c r="Z188" s="13" t="str">
        <f t="shared" ca="1" si="76"/>
        <v>+4</v>
      </c>
      <c r="AA188" s="14" t="str">
        <f t="shared" ca="1" si="77"/>
        <v>+4 と +4 をたして +8</v>
      </c>
      <c r="AB188" s="14" t="str">
        <f t="shared" ca="1" si="78"/>
        <v>, かけて +16 だから</v>
      </c>
      <c r="AC188" s="14" t="str">
        <f t="shared" ca="1" si="79"/>
        <v>x²+8x+16</v>
      </c>
      <c r="AD188" s="14" t="str">
        <f t="shared" ca="1" si="80"/>
        <v/>
      </c>
    </row>
    <row r="189" spans="1:30" ht="14.25">
      <c r="A189" s="13" t="str">
        <f ca="1">IF(P189&gt;0,"",COUNTIF(P$3:$P189,0))</f>
        <v/>
      </c>
      <c r="B189" s="13">
        <f t="shared" ca="1" si="60"/>
        <v>1</v>
      </c>
      <c r="C189" s="13" t="str">
        <f t="shared" ca="1" si="61"/>
        <v>+</v>
      </c>
      <c r="D189" s="13" t="str">
        <f t="shared" ca="1" si="87"/>
        <v>(x+1)</v>
      </c>
      <c r="E189" s="13">
        <f t="shared" ca="1" si="62"/>
        <v>3</v>
      </c>
      <c r="F189" s="13" t="str">
        <f t="shared" ca="1" si="63"/>
        <v>+</v>
      </c>
      <c r="G189" s="13" t="str">
        <f t="shared" ca="1" si="88"/>
        <v>(x+3)</v>
      </c>
      <c r="H189" s="13" t="str">
        <f t="shared" ca="1" si="89"/>
        <v>(x+1)(x+3)</v>
      </c>
      <c r="I189" s="13" t="str">
        <f t="shared" ca="1" si="90"/>
        <v>(x+3)(x+1)</v>
      </c>
      <c r="J189" s="13" t="str">
        <f t="shared" ca="1" si="91"/>
        <v/>
      </c>
      <c r="K189" s="13">
        <f t="shared" ca="1" si="92"/>
        <v>0</v>
      </c>
      <c r="L189" s="13">
        <f ca="1">COUNTIF($H$3:H189,H189)-1</f>
        <v>0</v>
      </c>
      <c r="M189" s="13">
        <f ca="1">COUNTIF($I$3:I189,H189)</f>
        <v>1</v>
      </c>
      <c r="N189" s="13">
        <f t="shared" ca="1" si="93"/>
        <v>0</v>
      </c>
      <c r="O189" s="13">
        <f t="shared" ca="1" si="65"/>
        <v>0</v>
      </c>
      <c r="P189" s="13">
        <f t="shared" ca="1" si="66"/>
        <v>1</v>
      </c>
      <c r="Q189" s="13">
        <f t="shared" ca="1" si="94"/>
        <v>1</v>
      </c>
      <c r="R189" s="13">
        <f t="shared" ca="1" si="95"/>
        <v>3</v>
      </c>
      <c r="S189" s="13">
        <f t="shared" ca="1" si="96"/>
        <v>4</v>
      </c>
      <c r="T189" s="13">
        <f t="shared" ca="1" si="97"/>
        <v>3</v>
      </c>
      <c r="U189" s="13" t="str">
        <f t="shared" ca="1" si="71"/>
        <v>+4</v>
      </c>
      <c r="V189" s="13" t="str">
        <f t="shared" ca="1" si="72"/>
        <v>+4</v>
      </c>
      <c r="W189" s="13" t="str">
        <f t="shared" ca="1" si="73"/>
        <v>+3</v>
      </c>
      <c r="X189" s="14" t="str">
        <f t="shared" ca="1" si="74"/>
        <v>x²+4x+3</v>
      </c>
      <c r="Y189" s="13" t="str">
        <f t="shared" ca="1" si="75"/>
        <v>+1</v>
      </c>
      <c r="Z189" s="13" t="str">
        <f t="shared" ca="1" si="76"/>
        <v>+3</v>
      </c>
      <c r="AA189" s="14" t="str">
        <f t="shared" ca="1" si="77"/>
        <v>+1 と +3 をたして +4</v>
      </c>
      <c r="AB189" s="14" t="str">
        <f t="shared" ca="1" si="78"/>
        <v>, かけて +3 だから</v>
      </c>
      <c r="AC189" s="14" t="str">
        <f t="shared" ca="1" si="79"/>
        <v>x²+4x+3</v>
      </c>
      <c r="AD189" s="14" t="str">
        <f t="shared" ca="1" si="80"/>
        <v/>
      </c>
    </row>
    <row r="190" spans="1:30" ht="14.25">
      <c r="A190" s="13">
        <f ca="1">IF(P190&gt;0,"",COUNTIF(P$3:$P190,0))</f>
        <v>29</v>
      </c>
      <c r="B190" s="13">
        <f t="shared" ca="1" si="60"/>
        <v>8</v>
      </c>
      <c r="C190" s="13" t="str">
        <f t="shared" ca="1" si="61"/>
        <v>+</v>
      </c>
      <c r="D190" s="13" t="str">
        <f t="shared" ca="1" si="87"/>
        <v>(x+8)</v>
      </c>
      <c r="E190" s="13">
        <f t="shared" ca="1" si="62"/>
        <v>3</v>
      </c>
      <c r="F190" s="13" t="str">
        <f t="shared" ca="1" si="63"/>
        <v>+</v>
      </c>
      <c r="G190" s="13" t="str">
        <f t="shared" ca="1" si="88"/>
        <v>(x+3)</v>
      </c>
      <c r="H190" s="13" t="str">
        <f t="shared" ca="1" si="89"/>
        <v>(x+8)(x+3)</v>
      </c>
      <c r="I190" s="13" t="str">
        <f t="shared" ca="1" si="90"/>
        <v>(x+3)(x+8)</v>
      </c>
      <c r="J190" s="13" t="str">
        <f t="shared" ca="1" si="91"/>
        <v/>
      </c>
      <c r="K190" s="13">
        <f t="shared" ca="1" si="92"/>
        <v>0</v>
      </c>
      <c r="L190" s="13">
        <f ca="1">COUNTIF($H$3:H190,H190)-1</f>
        <v>0</v>
      </c>
      <c r="M190" s="13">
        <f ca="1">COUNTIF($I$3:I190,H190)</f>
        <v>0</v>
      </c>
      <c r="N190" s="13">
        <f t="shared" ca="1" si="93"/>
        <v>0</v>
      </c>
      <c r="O190" s="13">
        <f t="shared" ca="1" si="65"/>
        <v>0</v>
      </c>
      <c r="P190" s="13">
        <f t="shared" ca="1" si="66"/>
        <v>0</v>
      </c>
      <c r="Q190" s="13">
        <f t="shared" ca="1" si="94"/>
        <v>8</v>
      </c>
      <c r="R190" s="13">
        <f t="shared" ca="1" si="95"/>
        <v>3</v>
      </c>
      <c r="S190" s="13">
        <f t="shared" ca="1" si="96"/>
        <v>11</v>
      </c>
      <c r="T190" s="13">
        <f t="shared" ca="1" si="97"/>
        <v>24</v>
      </c>
      <c r="U190" s="13" t="str">
        <f t="shared" ca="1" si="71"/>
        <v>+11</v>
      </c>
      <c r="V190" s="13" t="str">
        <f t="shared" ca="1" si="72"/>
        <v>+11</v>
      </c>
      <c r="W190" s="13" t="str">
        <f t="shared" ca="1" si="73"/>
        <v>+24</v>
      </c>
      <c r="X190" s="14" t="str">
        <f t="shared" ca="1" si="74"/>
        <v>x²+11x+24</v>
      </c>
      <c r="Y190" s="13" t="str">
        <f t="shared" ca="1" si="75"/>
        <v>+8</v>
      </c>
      <c r="Z190" s="13" t="str">
        <f t="shared" ca="1" si="76"/>
        <v>+3</v>
      </c>
      <c r="AA190" s="14" t="str">
        <f t="shared" ca="1" si="77"/>
        <v>+8 と +3 をたして +11</v>
      </c>
      <c r="AB190" s="14" t="str">
        <f t="shared" ca="1" si="78"/>
        <v>, かけて +24 だから</v>
      </c>
      <c r="AC190" s="14" t="str">
        <f t="shared" ca="1" si="79"/>
        <v>x²+11x+24</v>
      </c>
      <c r="AD190" s="14" t="str">
        <f t="shared" ca="1" si="80"/>
        <v/>
      </c>
    </row>
    <row r="191" spans="1:30" ht="14.25">
      <c r="A191" s="13" t="str">
        <f ca="1">IF(P191&gt;0,"",COUNTIF(P$3:$P191,0))</f>
        <v/>
      </c>
      <c r="B191" s="13">
        <f t="shared" ca="1" si="60"/>
        <v>6</v>
      </c>
      <c r="C191" s="13" t="str">
        <f t="shared" ca="1" si="61"/>
        <v>-</v>
      </c>
      <c r="D191" s="13" t="str">
        <f t="shared" ca="1" si="87"/>
        <v>(x-6)</v>
      </c>
      <c r="E191" s="13">
        <f t="shared" ca="1" si="62"/>
        <v>3</v>
      </c>
      <c r="F191" s="13" t="str">
        <f t="shared" ca="1" si="63"/>
        <v>-</v>
      </c>
      <c r="G191" s="13" t="str">
        <f t="shared" ca="1" si="88"/>
        <v>(x-3)</v>
      </c>
      <c r="H191" s="13" t="str">
        <f t="shared" ca="1" si="89"/>
        <v>(x-6)(x-3)</v>
      </c>
      <c r="I191" s="13" t="str">
        <f t="shared" ca="1" si="90"/>
        <v>(x-3)(x-6)</v>
      </c>
      <c r="J191" s="13" t="str">
        <f t="shared" ca="1" si="91"/>
        <v/>
      </c>
      <c r="K191" s="13">
        <f t="shared" ca="1" si="92"/>
        <v>0</v>
      </c>
      <c r="L191" s="13">
        <f ca="1">COUNTIF($H$3:H191,H191)-1</f>
        <v>0</v>
      </c>
      <c r="M191" s="13">
        <f ca="1">COUNTIF($I$3:I191,H191)</f>
        <v>0</v>
      </c>
      <c r="N191" s="13">
        <f t="shared" ca="1" si="93"/>
        <v>0</v>
      </c>
      <c r="O191" s="13">
        <f t="shared" ca="1" si="65"/>
        <v>1</v>
      </c>
      <c r="P191" s="13">
        <f t="shared" ca="1" si="66"/>
        <v>1</v>
      </c>
      <c r="Q191" s="13">
        <f t="shared" ca="1" si="94"/>
        <v>-6</v>
      </c>
      <c r="R191" s="13">
        <f t="shared" ca="1" si="95"/>
        <v>-3</v>
      </c>
      <c r="S191" s="13">
        <f t="shared" ca="1" si="96"/>
        <v>-9</v>
      </c>
      <c r="T191" s="13">
        <f t="shared" ca="1" si="97"/>
        <v>18</v>
      </c>
      <c r="U191" s="13">
        <f t="shared" ca="1" si="71"/>
        <v>-9</v>
      </c>
      <c r="V191" s="13">
        <f t="shared" ca="1" si="72"/>
        <v>-9</v>
      </c>
      <c r="W191" s="13" t="str">
        <f t="shared" ca="1" si="73"/>
        <v>+18</v>
      </c>
      <c r="X191" s="14" t="str">
        <f t="shared" ca="1" si="74"/>
        <v>x²-9x+18</v>
      </c>
      <c r="Y191" s="13">
        <f t="shared" ca="1" si="75"/>
        <v>-6</v>
      </c>
      <c r="Z191" s="13">
        <f t="shared" ca="1" si="76"/>
        <v>-3</v>
      </c>
      <c r="AA191" s="14" t="str">
        <f t="shared" ca="1" si="77"/>
        <v>-6 と -3 をたして -9</v>
      </c>
      <c r="AB191" s="14" t="str">
        <f t="shared" ca="1" si="78"/>
        <v>, かけて +18 だから</v>
      </c>
      <c r="AC191" s="14" t="str">
        <f t="shared" ca="1" si="79"/>
        <v>x²-9x+18</v>
      </c>
      <c r="AD191" s="14" t="str">
        <f t="shared" ca="1" si="80"/>
        <v/>
      </c>
    </row>
    <row r="192" spans="1:30" ht="14.25">
      <c r="A192" s="13" t="str">
        <f ca="1">IF(P192&gt;0,"",COUNTIF(P$3:$P192,0))</f>
        <v/>
      </c>
      <c r="B192" s="13">
        <f t="shared" ca="1" si="60"/>
        <v>3</v>
      </c>
      <c r="C192" s="13" t="str">
        <f t="shared" ca="1" si="61"/>
        <v>-</v>
      </c>
      <c r="D192" s="13" t="str">
        <f t="shared" ca="1" si="87"/>
        <v>(x-3)</v>
      </c>
      <c r="E192" s="13">
        <f t="shared" ca="1" si="62"/>
        <v>3</v>
      </c>
      <c r="F192" s="13" t="str">
        <f t="shared" ca="1" si="63"/>
        <v>-</v>
      </c>
      <c r="G192" s="13" t="str">
        <f t="shared" ca="1" si="88"/>
        <v>(x-3)</v>
      </c>
      <c r="H192" s="13" t="str">
        <f t="shared" ca="1" si="89"/>
        <v>(x-3)(x-3)</v>
      </c>
      <c r="I192" s="13" t="str">
        <f t="shared" ca="1" si="90"/>
        <v>(x-3)(x-3)</v>
      </c>
      <c r="J192" s="13" t="str">
        <f t="shared" ca="1" si="91"/>
        <v>(x-3)²</v>
      </c>
      <c r="K192" s="13">
        <f t="shared" ca="1" si="92"/>
        <v>1</v>
      </c>
      <c r="L192" s="13">
        <f ca="1">COUNTIF($H$3:H192,H192)-1</f>
        <v>1</v>
      </c>
      <c r="M192" s="13">
        <f ca="1">COUNTIF($I$3:I192,H192)</f>
        <v>2</v>
      </c>
      <c r="N192" s="13">
        <f t="shared" ca="1" si="93"/>
        <v>0</v>
      </c>
      <c r="O192" s="13">
        <f t="shared" ca="1" si="65"/>
        <v>1</v>
      </c>
      <c r="P192" s="13">
        <f t="shared" ca="1" si="66"/>
        <v>5</v>
      </c>
      <c r="Q192" s="13">
        <f t="shared" ca="1" si="94"/>
        <v>-3</v>
      </c>
      <c r="R192" s="13">
        <f t="shared" ca="1" si="95"/>
        <v>-3</v>
      </c>
      <c r="S192" s="13">
        <f t="shared" ca="1" si="96"/>
        <v>-6</v>
      </c>
      <c r="T192" s="13">
        <f t="shared" ca="1" si="97"/>
        <v>9</v>
      </c>
      <c r="U192" s="13">
        <f t="shared" ca="1" si="71"/>
        <v>-6</v>
      </c>
      <c r="V192" s="13">
        <f t="shared" ca="1" si="72"/>
        <v>-6</v>
      </c>
      <c r="W192" s="13" t="str">
        <f t="shared" ca="1" si="73"/>
        <v>+9</v>
      </c>
      <c r="X192" s="14" t="str">
        <f t="shared" ca="1" si="74"/>
        <v>x²-6x+9</v>
      </c>
      <c r="Y192" s="13">
        <f t="shared" ca="1" si="75"/>
        <v>-3</v>
      </c>
      <c r="Z192" s="13">
        <f t="shared" ca="1" si="76"/>
        <v>-3</v>
      </c>
      <c r="AA192" s="14" t="str">
        <f t="shared" ca="1" si="77"/>
        <v>-3 と -3 をたして -6</v>
      </c>
      <c r="AB192" s="14" t="str">
        <f t="shared" ca="1" si="78"/>
        <v>, かけて +9 だから</v>
      </c>
      <c r="AC192" s="14" t="str">
        <f t="shared" ca="1" si="79"/>
        <v>x²-6x+9</v>
      </c>
      <c r="AD192" s="14" t="str">
        <f t="shared" ca="1" si="80"/>
        <v/>
      </c>
    </row>
    <row r="193" spans="1:30" ht="14.25">
      <c r="A193" s="13" t="str">
        <f ca="1">IF(P193&gt;0,"",COUNTIF(P$3:$P193,0))</f>
        <v/>
      </c>
      <c r="B193" s="13">
        <f t="shared" ca="1" si="60"/>
        <v>2</v>
      </c>
      <c r="C193" s="13" t="str">
        <f t="shared" ca="1" si="61"/>
        <v>-</v>
      </c>
      <c r="D193" s="13" t="str">
        <f t="shared" ca="1" si="87"/>
        <v>(x-2)</v>
      </c>
      <c r="E193" s="13">
        <f t="shared" ca="1" si="62"/>
        <v>5</v>
      </c>
      <c r="F193" s="13" t="str">
        <f t="shared" ca="1" si="63"/>
        <v>-</v>
      </c>
      <c r="G193" s="13" t="str">
        <f t="shared" ca="1" si="88"/>
        <v>(x-5)</v>
      </c>
      <c r="H193" s="13" t="str">
        <f t="shared" ca="1" si="89"/>
        <v>(x-2)(x-5)</v>
      </c>
      <c r="I193" s="13" t="str">
        <f t="shared" ca="1" si="90"/>
        <v>(x-5)(x-2)</v>
      </c>
      <c r="J193" s="13" t="str">
        <f t="shared" ca="1" si="91"/>
        <v/>
      </c>
      <c r="K193" s="13">
        <f t="shared" ca="1" si="92"/>
        <v>0</v>
      </c>
      <c r="L193" s="13">
        <f ca="1">COUNTIF($H$3:H193,H193)-1</f>
        <v>0</v>
      </c>
      <c r="M193" s="13">
        <f ca="1">COUNTIF($I$3:I193,H193)</f>
        <v>3</v>
      </c>
      <c r="N193" s="13">
        <f t="shared" ca="1" si="93"/>
        <v>0</v>
      </c>
      <c r="O193" s="13">
        <f t="shared" ca="1" si="65"/>
        <v>1</v>
      </c>
      <c r="P193" s="13">
        <f t="shared" ca="1" si="66"/>
        <v>4</v>
      </c>
      <c r="Q193" s="13">
        <f t="shared" ca="1" si="94"/>
        <v>-2</v>
      </c>
      <c r="R193" s="13">
        <f t="shared" ca="1" si="95"/>
        <v>-5</v>
      </c>
      <c r="S193" s="13">
        <f t="shared" ca="1" si="96"/>
        <v>-7</v>
      </c>
      <c r="T193" s="13">
        <f t="shared" ca="1" si="97"/>
        <v>10</v>
      </c>
      <c r="U193" s="13">
        <f t="shared" ca="1" si="71"/>
        <v>-7</v>
      </c>
      <c r="V193" s="13">
        <f t="shared" ca="1" si="72"/>
        <v>-7</v>
      </c>
      <c r="W193" s="13" t="str">
        <f t="shared" ca="1" si="73"/>
        <v>+10</v>
      </c>
      <c r="X193" s="14" t="str">
        <f t="shared" ca="1" si="74"/>
        <v>x²-7x+10</v>
      </c>
      <c r="Y193" s="13">
        <f t="shared" ca="1" si="75"/>
        <v>-2</v>
      </c>
      <c r="Z193" s="13">
        <f t="shared" ca="1" si="76"/>
        <v>-5</v>
      </c>
      <c r="AA193" s="14" t="str">
        <f t="shared" ca="1" si="77"/>
        <v>-2 と -5 をたして -7</v>
      </c>
      <c r="AB193" s="14" t="str">
        <f t="shared" ca="1" si="78"/>
        <v>, かけて +10 だから</v>
      </c>
      <c r="AC193" s="14" t="str">
        <f t="shared" ca="1" si="79"/>
        <v>x²-7x+10</v>
      </c>
      <c r="AD193" s="14" t="str">
        <f t="shared" ca="1" si="80"/>
        <v/>
      </c>
    </row>
    <row r="194" spans="1:30" ht="14.25">
      <c r="A194" s="13" t="str">
        <f ca="1">IF(P194&gt;0,"",COUNTIF(P$3:$P194,0))</f>
        <v/>
      </c>
      <c r="B194" s="13">
        <f t="shared" ca="1" si="60"/>
        <v>4</v>
      </c>
      <c r="C194" s="13" t="str">
        <f t="shared" ca="1" si="61"/>
        <v>+</v>
      </c>
      <c r="D194" s="13" t="str">
        <f t="shared" ca="1" si="87"/>
        <v>(x+4)</v>
      </c>
      <c r="E194" s="13">
        <f t="shared" ca="1" si="62"/>
        <v>7</v>
      </c>
      <c r="F194" s="13" t="str">
        <f t="shared" ca="1" si="63"/>
        <v>+</v>
      </c>
      <c r="G194" s="13" t="str">
        <f t="shared" ca="1" si="88"/>
        <v>(x+7)</v>
      </c>
      <c r="H194" s="13" t="str">
        <f t="shared" ca="1" si="89"/>
        <v>(x+4)(x+7)</v>
      </c>
      <c r="I194" s="13" t="str">
        <f t="shared" ca="1" si="90"/>
        <v>(x+7)(x+4)</v>
      </c>
      <c r="J194" s="13" t="str">
        <f t="shared" ca="1" si="91"/>
        <v/>
      </c>
      <c r="K194" s="13">
        <f t="shared" ca="1" si="92"/>
        <v>0</v>
      </c>
      <c r="L194" s="13">
        <f ca="1">COUNTIF($H$3:H194,H194)-1</f>
        <v>2</v>
      </c>
      <c r="M194" s="13">
        <f ca="1">COUNTIF($I$3:I194,H194)</f>
        <v>0</v>
      </c>
      <c r="N194" s="13">
        <f t="shared" ca="1" si="93"/>
        <v>0</v>
      </c>
      <c r="O194" s="13">
        <f t="shared" ca="1" si="65"/>
        <v>0</v>
      </c>
      <c r="P194" s="13">
        <f t="shared" ca="1" si="66"/>
        <v>2</v>
      </c>
      <c r="Q194" s="13">
        <f t="shared" ca="1" si="94"/>
        <v>4</v>
      </c>
      <c r="R194" s="13">
        <f t="shared" ca="1" si="95"/>
        <v>7</v>
      </c>
      <c r="S194" s="13">
        <f t="shared" ca="1" si="96"/>
        <v>11</v>
      </c>
      <c r="T194" s="13">
        <f t="shared" ca="1" si="97"/>
        <v>28</v>
      </c>
      <c r="U194" s="13" t="str">
        <f t="shared" ca="1" si="71"/>
        <v>+11</v>
      </c>
      <c r="V194" s="13" t="str">
        <f t="shared" ca="1" si="72"/>
        <v>+11</v>
      </c>
      <c r="W194" s="13" t="str">
        <f t="shared" ca="1" si="73"/>
        <v>+28</v>
      </c>
      <c r="X194" s="14" t="str">
        <f t="shared" ca="1" si="74"/>
        <v>x²+11x+28</v>
      </c>
      <c r="Y194" s="13" t="str">
        <f t="shared" ca="1" si="75"/>
        <v>+4</v>
      </c>
      <c r="Z194" s="13" t="str">
        <f t="shared" ca="1" si="76"/>
        <v>+7</v>
      </c>
      <c r="AA194" s="14" t="str">
        <f t="shared" ca="1" si="77"/>
        <v>+4 と +7 をたして +11</v>
      </c>
      <c r="AB194" s="14" t="str">
        <f t="shared" ca="1" si="78"/>
        <v>, かけて +28 だから</v>
      </c>
      <c r="AC194" s="14" t="str">
        <f t="shared" ca="1" si="79"/>
        <v>x²+11x+28</v>
      </c>
      <c r="AD194" s="14" t="str">
        <f t="shared" ca="1" si="80"/>
        <v/>
      </c>
    </row>
    <row r="195" spans="1:30" ht="14.25">
      <c r="A195" s="13" t="str">
        <f ca="1">IF(P195&gt;0,"",COUNTIF(P$3:$P195,0))</f>
        <v/>
      </c>
      <c r="B195" s="13">
        <f t="shared" ca="1" si="60"/>
        <v>6</v>
      </c>
      <c r="C195" s="13" t="str">
        <f t="shared" ca="1" si="61"/>
        <v>+</v>
      </c>
      <c r="D195" s="13" t="str">
        <f t="shared" ca="1" si="87"/>
        <v>(x+6)</v>
      </c>
      <c r="E195" s="13">
        <f t="shared" ca="1" si="62"/>
        <v>6</v>
      </c>
      <c r="F195" s="13" t="str">
        <f t="shared" ca="1" si="63"/>
        <v>+</v>
      </c>
      <c r="G195" s="13" t="str">
        <f t="shared" ca="1" si="88"/>
        <v>(x+6)</v>
      </c>
      <c r="H195" s="13" t="str">
        <f t="shared" ca="1" si="89"/>
        <v>(x+6)(x+6)</v>
      </c>
      <c r="I195" s="13" t="str">
        <f t="shared" ca="1" si="90"/>
        <v>(x+6)(x+6)</v>
      </c>
      <c r="J195" s="13" t="str">
        <f t="shared" ca="1" si="91"/>
        <v>(x+6)²</v>
      </c>
      <c r="K195" s="13">
        <f t="shared" ca="1" si="92"/>
        <v>1</v>
      </c>
      <c r="L195" s="13">
        <f ca="1">COUNTIF($H$3:H195,H195)-1</f>
        <v>2</v>
      </c>
      <c r="M195" s="13">
        <f ca="1">COUNTIF($I$3:I195,H195)</f>
        <v>3</v>
      </c>
      <c r="N195" s="13">
        <f t="shared" ca="1" si="93"/>
        <v>0</v>
      </c>
      <c r="O195" s="13">
        <f t="shared" ca="1" si="65"/>
        <v>0</v>
      </c>
      <c r="P195" s="13">
        <f t="shared" ca="1" si="66"/>
        <v>6</v>
      </c>
      <c r="Q195" s="13">
        <f t="shared" ca="1" si="94"/>
        <v>6</v>
      </c>
      <c r="R195" s="13">
        <f t="shared" ca="1" si="95"/>
        <v>6</v>
      </c>
      <c r="S195" s="13">
        <f t="shared" ca="1" si="96"/>
        <v>12</v>
      </c>
      <c r="T195" s="13">
        <f t="shared" ca="1" si="97"/>
        <v>36</v>
      </c>
      <c r="U195" s="13" t="str">
        <f t="shared" ca="1" si="71"/>
        <v>+12</v>
      </c>
      <c r="V195" s="13" t="str">
        <f t="shared" ca="1" si="72"/>
        <v>+12</v>
      </c>
      <c r="W195" s="13" t="str">
        <f t="shared" ca="1" si="73"/>
        <v>+36</v>
      </c>
      <c r="X195" s="14" t="str">
        <f t="shared" ca="1" si="74"/>
        <v>x²+12x+36</v>
      </c>
      <c r="Y195" s="13" t="str">
        <f t="shared" ca="1" si="75"/>
        <v>+6</v>
      </c>
      <c r="Z195" s="13" t="str">
        <f t="shared" ca="1" si="76"/>
        <v>+6</v>
      </c>
      <c r="AA195" s="14" t="str">
        <f t="shared" ca="1" si="77"/>
        <v>+6 と +6 をたして +12</v>
      </c>
      <c r="AB195" s="14" t="str">
        <f t="shared" ca="1" si="78"/>
        <v>, かけて +36 だから</v>
      </c>
      <c r="AC195" s="14" t="str">
        <f t="shared" ca="1" si="79"/>
        <v>x²+12x+36</v>
      </c>
      <c r="AD195" s="14" t="str">
        <f t="shared" ca="1" si="80"/>
        <v/>
      </c>
    </row>
    <row r="196" spans="1:30" ht="14.25">
      <c r="A196" s="13" t="str">
        <f ca="1">IF(P196&gt;0,"",COUNTIF(P$3:$P196,0))</f>
        <v/>
      </c>
      <c r="B196" s="13">
        <f t="shared" ref="B196:B259" ca="1" si="98">RANDBETWEEN($A$1,$B$1)</f>
        <v>7</v>
      </c>
      <c r="C196" s="13" t="str">
        <f t="shared" ref="C196:C259" ca="1" si="99">IF(RANDBETWEEN(0,1)=1,"+","-")</f>
        <v>+</v>
      </c>
      <c r="D196" s="13" t="str">
        <f t="shared" ca="1" si="87"/>
        <v>(x+7)</v>
      </c>
      <c r="E196" s="13">
        <f t="shared" ref="E196:E259" ca="1" si="100">RANDBETWEEN($A$1,$B$1)</f>
        <v>1</v>
      </c>
      <c r="F196" s="13" t="str">
        <f t="shared" ref="F196:F259" ca="1" si="101">IF(RANDBETWEEN(0,1)=1,"+","-")</f>
        <v>-</v>
      </c>
      <c r="G196" s="13" t="str">
        <f t="shared" ca="1" si="88"/>
        <v>(x-1)</v>
      </c>
      <c r="H196" s="13" t="str">
        <f t="shared" ca="1" si="89"/>
        <v>(x+7)(x-1)</v>
      </c>
      <c r="I196" s="13" t="str">
        <f t="shared" ca="1" si="90"/>
        <v>(x-1)(x+7)</v>
      </c>
      <c r="J196" s="13" t="str">
        <f t="shared" ca="1" si="91"/>
        <v/>
      </c>
      <c r="K196" s="13">
        <f t="shared" ca="1" si="92"/>
        <v>0</v>
      </c>
      <c r="L196" s="13">
        <f ca="1">COUNTIF($H$3:H196,H196)-1</f>
        <v>0</v>
      </c>
      <c r="M196" s="13">
        <f ca="1">COUNTIF($I$3:I196,H196)</f>
        <v>0</v>
      </c>
      <c r="N196" s="13">
        <f t="shared" ca="1" si="93"/>
        <v>0</v>
      </c>
      <c r="O196" s="13">
        <f t="shared" ref="O196:O259" ca="1" si="102">IF(AND(C196="+",F196="+"),0,1)</f>
        <v>1</v>
      </c>
      <c r="P196" s="13">
        <f t="shared" ref="P196:P259" ca="1" si="103">SUM(K196:O196)</f>
        <v>1</v>
      </c>
      <c r="Q196" s="13">
        <f t="shared" ca="1" si="94"/>
        <v>7</v>
      </c>
      <c r="R196" s="13">
        <f t="shared" ca="1" si="95"/>
        <v>-1</v>
      </c>
      <c r="S196" s="13">
        <f t="shared" ca="1" si="96"/>
        <v>6</v>
      </c>
      <c r="T196" s="13">
        <f t="shared" ca="1" si="97"/>
        <v>-7</v>
      </c>
      <c r="U196" s="13" t="str">
        <f t="shared" ref="U196:U259" ca="1" si="104">IF(S196=0,"",IF(S196=1,"+",IF(S196=-1,"-",IF(S196&gt;0,"+"&amp;S196,S196))))</f>
        <v>+6</v>
      </c>
      <c r="V196" s="13" t="str">
        <f t="shared" ref="V196:V259" ca="1" si="105">IF(S196=0,"0",IF(S196=1,"+1",IF(S196=-1,"-1",IF(S196&gt;0,"+"&amp;S196,S196))))</f>
        <v>+6</v>
      </c>
      <c r="W196" s="13">
        <f t="shared" ref="W196:W259" ca="1" si="106">IF(T196&lt;0,T196,"+"&amp;T196)</f>
        <v>-7</v>
      </c>
      <c r="X196" s="14" t="str">
        <f t="shared" ref="X196:X259" ca="1" si="107">IF(S196=0,"x²"&amp;W196,"x²"&amp;U196&amp;"x"&amp;W196)</f>
        <v>x²+6x-7</v>
      </c>
      <c r="Y196" s="13" t="str">
        <f t="shared" ref="Y196:Y259" ca="1" si="108">IF(Q196&lt;0,Q196,"+"&amp;Q196)</f>
        <v>+7</v>
      </c>
      <c r="Z196" s="13">
        <f t="shared" ref="Z196:Z259" ca="1" si="109">IF(R196&lt;0,R196,"+"&amp;R196)</f>
        <v>-1</v>
      </c>
      <c r="AA196" s="14" t="str">
        <f t="shared" ref="AA196:AA259" ca="1" si="110">Y196&amp;" と "&amp;Z196&amp;" をたして "&amp;V196</f>
        <v>+7 と -1 をたして +6</v>
      </c>
      <c r="AB196" s="14" t="str">
        <f t="shared" ref="AB196:AB259" ca="1" si="111">", かけて "&amp;W196&amp;" だから"</f>
        <v>, かけて -7 だから</v>
      </c>
      <c r="AC196" s="14" t="str">
        <f t="shared" ref="AC196:AC259" ca="1" si="112">IF(V196="0","x²+"&amp;V196&amp;"x"&amp;W196,"x²"&amp;V196&amp;"x"&amp;W196)</f>
        <v>x²+6x-7</v>
      </c>
      <c r="AD196" s="14" t="str">
        <f t="shared" ref="AD196:AD259" ca="1" si="113">IF(S196=1,"xの係数の+1の1は省略して、",IF(S196=-1,"xの係数の-1の1は省略して、",IF(S196=0,"xの係数は0なので、","")))</f>
        <v/>
      </c>
    </row>
    <row r="197" spans="1:30" ht="14.25">
      <c r="A197" s="13" t="str">
        <f ca="1">IF(P197&gt;0,"",COUNTIF(P$3:$P197,0))</f>
        <v/>
      </c>
      <c r="B197" s="13">
        <f t="shared" ca="1" si="98"/>
        <v>7</v>
      </c>
      <c r="C197" s="13" t="str">
        <f t="shared" ca="1" si="99"/>
        <v>-</v>
      </c>
      <c r="D197" s="13" t="str">
        <f t="shared" ca="1" si="87"/>
        <v>(x-7)</v>
      </c>
      <c r="E197" s="13">
        <f t="shared" ca="1" si="100"/>
        <v>5</v>
      </c>
      <c r="F197" s="13" t="str">
        <f t="shared" ca="1" si="101"/>
        <v>-</v>
      </c>
      <c r="G197" s="13" t="str">
        <f t="shared" ca="1" si="88"/>
        <v>(x-5)</v>
      </c>
      <c r="H197" s="13" t="str">
        <f t="shared" ca="1" si="89"/>
        <v>(x-7)(x-5)</v>
      </c>
      <c r="I197" s="13" t="str">
        <f t="shared" ca="1" si="90"/>
        <v>(x-5)(x-7)</v>
      </c>
      <c r="J197" s="13" t="str">
        <f t="shared" ca="1" si="91"/>
        <v/>
      </c>
      <c r="K197" s="13">
        <f t="shared" ca="1" si="92"/>
        <v>0</v>
      </c>
      <c r="L197" s="13">
        <f ca="1">COUNTIF($H$3:H197,H197)-1</f>
        <v>0</v>
      </c>
      <c r="M197" s="13">
        <f ca="1">COUNTIF($I$3:I197,H197)</f>
        <v>0</v>
      </c>
      <c r="N197" s="13">
        <f t="shared" ca="1" si="93"/>
        <v>0</v>
      </c>
      <c r="O197" s="13">
        <f t="shared" ca="1" si="102"/>
        <v>1</v>
      </c>
      <c r="P197" s="13">
        <f t="shared" ca="1" si="103"/>
        <v>1</v>
      </c>
      <c r="Q197" s="13">
        <f t="shared" ca="1" si="94"/>
        <v>-7</v>
      </c>
      <c r="R197" s="13">
        <f t="shared" ca="1" si="95"/>
        <v>-5</v>
      </c>
      <c r="S197" s="13">
        <f t="shared" ca="1" si="96"/>
        <v>-12</v>
      </c>
      <c r="T197" s="13">
        <f t="shared" ca="1" si="97"/>
        <v>35</v>
      </c>
      <c r="U197" s="13">
        <f t="shared" ca="1" si="104"/>
        <v>-12</v>
      </c>
      <c r="V197" s="13">
        <f t="shared" ca="1" si="105"/>
        <v>-12</v>
      </c>
      <c r="W197" s="13" t="str">
        <f t="shared" ca="1" si="106"/>
        <v>+35</v>
      </c>
      <c r="X197" s="14" t="str">
        <f t="shared" ca="1" si="107"/>
        <v>x²-12x+35</v>
      </c>
      <c r="Y197" s="13">
        <f t="shared" ca="1" si="108"/>
        <v>-7</v>
      </c>
      <c r="Z197" s="13">
        <f t="shared" ca="1" si="109"/>
        <v>-5</v>
      </c>
      <c r="AA197" s="14" t="str">
        <f t="shared" ca="1" si="110"/>
        <v>-7 と -5 をたして -12</v>
      </c>
      <c r="AB197" s="14" t="str">
        <f t="shared" ca="1" si="111"/>
        <v>, かけて +35 だから</v>
      </c>
      <c r="AC197" s="14" t="str">
        <f t="shared" ca="1" si="112"/>
        <v>x²-12x+35</v>
      </c>
      <c r="AD197" s="14" t="str">
        <f t="shared" ca="1" si="113"/>
        <v/>
      </c>
    </row>
    <row r="198" spans="1:30" ht="14.25">
      <c r="A198" s="13" t="str">
        <f ca="1">IF(P198&gt;0,"",COUNTIF(P$3:$P198,0))</f>
        <v/>
      </c>
      <c r="B198" s="13">
        <f t="shared" ca="1" si="98"/>
        <v>2</v>
      </c>
      <c r="C198" s="13" t="str">
        <f t="shared" ca="1" si="99"/>
        <v>+</v>
      </c>
      <c r="D198" s="13" t="str">
        <f t="shared" ca="1" si="87"/>
        <v>(x+2)</v>
      </c>
      <c r="E198" s="13">
        <f t="shared" ca="1" si="100"/>
        <v>5</v>
      </c>
      <c r="F198" s="13" t="str">
        <f t="shared" ca="1" si="101"/>
        <v>+</v>
      </c>
      <c r="G198" s="13" t="str">
        <f t="shared" ca="1" si="88"/>
        <v>(x+5)</v>
      </c>
      <c r="H198" s="13" t="str">
        <f t="shared" ca="1" si="89"/>
        <v>(x+2)(x+5)</v>
      </c>
      <c r="I198" s="13" t="str">
        <f t="shared" ca="1" si="90"/>
        <v>(x+5)(x+2)</v>
      </c>
      <c r="J198" s="13" t="str">
        <f t="shared" ca="1" si="91"/>
        <v/>
      </c>
      <c r="K198" s="13">
        <f t="shared" ca="1" si="92"/>
        <v>0</v>
      </c>
      <c r="L198" s="13">
        <f ca="1">COUNTIF($H$3:H198,H198)-1</f>
        <v>2</v>
      </c>
      <c r="M198" s="13">
        <f ca="1">COUNTIF($I$3:I198,H198)</f>
        <v>0</v>
      </c>
      <c r="N198" s="13">
        <f t="shared" ca="1" si="93"/>
        <v>0</v>
      </c>
      <c r="O198" s="13">
        <f t="shared" ca="1" si="102"/>
        <v>0</v>
      </c>
      <c r="P198" s="13">
        <f t="shared" ca="1" si="103"/>
        <v>2</v>
      </c>
      <c r="Q198" s="13">
        <f t="shared" ca="1" si="94"/>
        <v>2</v>
      </c>
      <c r="R198" s="13">
        <f t="shared" ca="1" si="95"/>
        <v>5</v>
      </c>
      <c r="S198" s="13">
        <f t="shared" ca="1" si="96"/>
        <v>7</v>
      </c>
      <c r="T198" s="13">
        <f t="shared" ca="1" si="97"/>
        <v>10</v>
      </c>
      <c r="U198" s="13" t="str">
        <f t="shared" ca="1" si="104"/>
        <v>+7</v>
      </c>
      <c r="V198" s="13" t="str">
        <f t="shared" ca="1" si="105"/>
        <v>+7</v>
      </c>
      <c r="W198" s="13" t="str">
        <f t="shared" ca="1" si="106"/>
        <v>+10</v>
      </c>
      <c r="X198" s="14" t="str">
        <f t="shared" ca="1" si="107"/>
        <v>x²+7x+10</v>
      </c>
      <c r="Y198" s="13" t="str">
        <f t="shared" ca="1" si="108"/>
        <v>+2</v>
      </c>
      <c r="Z198" s="13" t="str">
        <f t="shared" ca="1" si="109"/>
        <v>+5</v>
      </c>
      <c r="AA198" s="14" t="str">
        <f t="shared" ca="1" si="110"/>
        <v>+2 と +5 をたして +7</v>
      </c>
      <c r="AB198" s="14" t="str">
        <f t="shared" ca="1" si="111"/>
        <v>, かけて +10 だから</v>
      </c>
      <c r="AC198" s="14" t="str">
        <f t="shared" ca="1" si="112"/>
        <v>x²+7x+10</v>
      </c>
      <c r="AD198" s="14" t="str">
        <f t="shared" ca="1" si="113"/>
        <v/>
      </c>
    </row>
    <row r="199" spans="1:30" ht="14.25">
      <c r="A199" s="13" t="str">
        <f ca="1">IF(P199&gt;0,"",COUNTIF(P$3:$P199,0))</f>
        <v/>
      </c>
      <c r="B199" s="13">
        <f t="shared" ca="1" si="98"/>
        <v>9</v>
      </c>
      <c r="C199" s="13" t="str">
        <f t="shared" ca="1" si="99"/>
        <v>+</v>
      </c>
      <c r="D199" s="13" t="str">
        <f t="shared" ca="1" si="87"/>
        <v>(x+9)</v>
      </c>
      <c r="E199" s="13">
        <f t="shared" ca="1" si="100"/>
        <v>1</v>
      </c>
      <c r="F199" s="13" t="str">
        <f t="shared" ca="1" si="101"/>
        <v>+</v>
      </c>
      <c r="G199" s="13" t="str">
        <f t="shared" ca="1" si="88"/>
        <v>(x+1)</v>
      </c>
      <c r="H199" s="13" t="str">
        <f t="shared" ca="1" si="89"/>
        <v>(x+9)(x+1)</v>
      </c>
      <c r="I199" s="13" t="str">
        <f t="shared" ca="1" si="90"/>
        <v>(x+1)(x+9)</v>
      </c>
      <c r="J199" s="13" t="str">
        <f t="shared" ca="1" si="91"/>
        <v/>
      </c>
      <c r="K199" s="13">
        <f t="shared" ca="1" si="92"/>
        <v>0</v>
      </c>
      <c r="L199" s="13">
        <f ca="1">COUNTIF($H$3:H199,H199)-1</f>
        <v>0</v>
      </c>
      <c r="M199" s="13">
        <f ca="1">COUNTIF($I$3:I199,H199)</f>
        <v>1</v>
      </c>
      <c r="N199" s="13">
        <f t="shared" ca="1" si="93"/>
        <v>0</v>
      </c>
      <c r="O199" s="13">
        <f t="shared" ca="1" si="102"/>
        <v>0</v>
      </c>
      <c r="P199" s="13">
        <f t="shared" ca="1" si="103"/>
        <v>1</v>
      </c>
      <c r="Q199" s="13">
        <f t="shared" ca="1" si="94"/>
        <v>9</v>
      </c>
      <c r="R199" s="13">
        <f t="shared" ca="1" si="95"/>
        <v>1</v>
      </c>
      <c r="S199" s="13">
        <f t="shared" ca="1" si="96"/>
        <v>10</v>
      </c>
      <c r="T199" s="13">
        <f t="shared" ca="1" si="97"/>
        <v>9</v>
      </c>
      <c r="U199" s="13" t="str">
        <f t="shared" ca="1" si="104"/>
        <v>+10</v>
      </c>
      <c r="V199" s="13" t="str">
        <f t="shared" ca="1" si="105"/>
        <v>+10</v>
      </c>
      <c r="W199" s="13" t="str">
        <f t="shared" ca="1" si="106"/>
        <v>+9</v>
      </c>
      <c r="X199" s="14" t="str">
        <f t="shared" ca="1" si="107"/>
        <v>x²+10x+9</v>
      </c>
      <c r="Y199" s="13" t="str">
        <f t="shared" ca="1" si="108"/>
        <v>+9</v>
      </c>
      <c r="Z199" s="13" t="str">
        <f t="shared" ca="1" si="109"/>
        <v>+1</v>
      </c>
      <c r="AA199" s="14" t="str">
        <f t="shared" ca="1" si="110"/>
        <v>+9 と +1 をたして +10</v>
      </c>
      <c r="AB199" s="14" t="str">
        <f t="shared" ca="1" si="111"/>
        <v>, かけて +9 だから</v>
      </c>
      <c r="AC199" s="14" t="str">
        <f t="shared" ca="1" si="112"/>
        <v>x²+10x+9</v>
      </c>
      <c r="AD199" s="14" t="str">
        <f t="shared" ca="1" si="113"/>
        <v/>
      </c>
    </row>
    <row r="200" spans="1:30" ht="14.25">
      <c r="A200" s="13" t="str">
        <f ca="1">IF(P200&gt;0,"",COUNTIF(P$3:$P200,0))</f>
        <v/>
      </c>
      <c r="B200" s="13">
        <f t="shared" ca="1" si="98"/>
        <v>8</v>
      </c>
      <c r="C200" s="13" t="str">
        <f t="shared" ca="1" si="99"/>
        <v>+</v>
      </c>
      <c r="D200" s="13" t="str">
        <f t="shared" ca="1" si="87"/>
        <v>(x+8)</v>
      </c>
      <c r="E200" s="13">
        <f t="shared" ca="1" si="100"/>
        <v>4</v>
      </c>
      <c r="F200" s="13" t="str">
        <f t="shared" ca="1" si="101"/>
        <v>-</v>
      </c>
      <c r="G200" s="13" t="str">
        <f t="shared" ca="1" si="88"/>
        <v>(x-4)</v>
      </c>
      <c r="H200" s="13" t="str">
        <f t="shared" ca="1" si="89"/>
        <v>(x+8)(x-4)</v>
      </c>
      <c r="I200" s="13" t="str">
        <f t="shared" ca="1" si="90"/>
        <v>(x-4)(x+8)</v>
      </c>
      <c r="J200" s="13" t="str">
        <f t="shared" ca="1" si="91"/>
        <v/>
      </c>
      <c r="K200" s="13">
        <f t="shared" ca="1" si="92"/>
        <v>0</v>
      </c>
      <c r="L200" s="13">
        <f ca="1">COUNTIF($H$3:H200,H200)-1</f>
        <v>1</v>
      </c>
      <c r="M200" s="13">
        <f ca="1">COUNTIF($I$3:I200,H200)</f>
        <v>0</v>
      </c>
      <c r="N200" s="13">
        <f t="shared" ca="1" si="93"/>
        <v>0</v>
      </c>
      <c r="O200" s="13">
        <f t="shared" ca="1" si="102"/>
        <v>1</v>
      </c>
      <c r="P200" s="13">
        <f t="shared" ca="1" si="103"/>
        <v>2</v>
      </c>
      <c r="Q200" s="13">
        <f t="shared" ca="1" si="94"/>
        <v>8</v>
      </c>
      <c r="R200" s="13">
        <f t="shared" ca="1" si="95"/>
        <v>-4</v>
      </c>
      <c r="S200" s="13">
        <f t="shared" ca="1" si="96"/>
        <v>4</v>
      </c>
      <c r="T200" s="13">
        <f t="shared" ca="1" si="97"/>
        <v>-32</v>
      </c>
      <c r="U200" s="13" t="str">
        <f t="shared" ca="1" si="104"/>
        <v>+4</v>
      </c>
      <c r="V200" s="13" t="str">
        <f t="shared" ca="1" si="105"/>
        <v>+4</v>
      </c>
      <c r="W200" s="13">
        <f t="shared" ca="1" si="106"/>
        <v>-32</v>
      </c>
      <c r="X200" s="14" t="str">
        <f t="shared" ca="1" si="107"/>
        <v>x²+4x-32</v>
      </c>
      <c r="Y200" s="13" t="str">
        <f t="shared" ca="1" si="108"/>
        <v>+8</v>
      </c>
      <c r="Z200" s="13">
        <f t="shared" ca="1" si="109"/>
        <v>-4</v>
      </c>
      <c r="AA200" s="14" t="str">
        <f t="shared" ca="1" si="110"/>
        <v>+8 と -4 をたして +4</v>
      </c>
      <c r="AB200" s="14" t="str">
        <f t="shared" ca="1" si="111"/>
        <v>, かけて -32 だから</v>
      </c>
      <c r="AC200" s="14" t="str">
        <f t="shared" ca="1" si="112"/>
        <v>x²+4x-32</v>
      </c>
      <c r="AD200" s="14" t="str">
        <f t="shared" ca="1" si="113"/>
        <v/>
      </c>
    </row>
    <row r="201" spans="1:30" ht="14.25">
      <c r="A201" s="13" t="str">
        <f ca="1">IF(P201&gt;0,"",COUNTIF(P$3:$P201,0))</f>
        <v/>
      </c>
      <c r="B201" s="13">
        <f t="shared" ca="1" si="98"/>
        <v>4</v>
      </c>
      <c r="C201" s="13" t="str">
        <f t="shared" ca="1" si="99"/>
        <v>+</v>
      </c>
      <c r="D201" s="13" t="str">
        <f t="shared" ca="1" si="87"/>
        <v>(x+4)</v>
      </c>
      <c r="E201" s="13">
        <f t="shared" ca="1" si="100"/>
        <v>1</v>
      </c>
      <c r="F201" s="13" t="str">
        <f t="shared" ca="1" si="101"/>
        <v>-</v>
      </c>
      <c r="G201" s="13" t="str">
        <f t="shared" ca="1" si="88"/>
        <v>(x-1)</v>
      </c>
      <c r="H201" s="13" t="str">
        <f t="shared" ca="1" si="89"/>
        <v>(x+4)(x-1)</v>
      </c>
      <c r="I201" s="13" t="str">
        <f t="shared" ca="1" si="90"/>
        <v>(x-1)(x+4)</v>
      </c>
      <c r="J201" s="13" t="str">
        <f t="shared" ca="1" si="91"/>
        <v/>
      </c>
      <c r="K201" s="13">
        <f t="shared" ca="1" si="92"/>
        <v>0</v>
      </c>
      <c r="L201" s="13">
        <f ca="1">COUNTIF($H$3:H201,H201)-1</f>
        <v>1</v>
      </c>
      <c r="M201" s="13">
        <f ca="1">COUNTIF($I$3:I201,H201)</f>
        <v>0</v>
      </c>
      <c r="N201" s="13">
        <f t="shared" ca="1" si="93"/>
        <v>0</v>
      </c>
      <c r="O201" s="13">
        <f t="shared" ca="1" si="102"/>
        <v>1</v>
      </c>
      <c r="P201" s="13">
        <f t="shared" ca="1" si="103"/>
        <v>2</v>
      </c>
      <c r="Q201" s="13">
        <f t="shared" ca="1" si="94"/>
        <v>4</v>
      </c>
      <c r="R201" s="13">
        <f t="shared" ca="1" si="95"/>
        <v>-1</v>
      </c>
      <c r="S201" s="13">
        <f t="shared" ca="1" si="96"/>
        <v>3</v>
      </c>
      <c r="T201" s="13">
        <f t="shared" ca="1" si="97"/>
        <v>-4</v>
      </c>
      <c r="U201" s="13" t="str">
        <f t="shared" ca="1" si="104"/>
        <v>+3</v>
      </c>
      <c r="V201" s="13" t="str">
        <f t="shared" ca="1" si="105"/>
        <v>+3</v>
      </c>
      <c r="W201" s="13">
        <f t="shared" ca="1" si="106"/>
        <v>-4</v>
      </c>
      <c r="X201" s="14" t="str">
        <f t="shared" ca="1" si="107"/>
        <v>x²+3x-4</v>
      </c>
      <c r="Y201" s="13" t="str">
        <f t="shared" ca="1" si="108"/>
        <v>+4</v>
      </c>
      <c r="Z201" s="13">
        <f t="shared" ca="1" si="109"/>
        <v>-1</v>
      </c>
      <c r="AA201" s="14" t="str">
        <f t="shared" ca="1" si="110"/>
        <v>+4 と -1 をたして +3</v>
      </c>
      <c r="AB201" s="14" t="str">
        <f t="shared" ca="1" si="111"/>
        <v>, かけて -4 だから</v>
      </c>
      <c r="AC201" s="14" t="str">
        <f t="shared" ca="1" si="112"/>
        <v>x²+3x-4</v>
      </c>
      <c r="AD201" s="14" t="str">
        <f t="shared" ca="1" si="113"/>
        <v/>
      </c>
    </row>
    <row r="202" spans="1:30" ht="14.25">
      <c r="A202" s="13" t="str">
        <f ca="1">IF(P202&gt;0,"",COUNTIF(P$3:$P202,0))</f>
        <v/>
      </c>
      <c r="B202" s="13">
        <f t="shared" ca="1" si="98"/>
        <v>4</v>
      </c>
      <c r="C202" s="13" t="str">
        <f t="shared" ca="1" si="99"/>
        <v>+</v>
      </c>
      <c r="D202" s="13" t="str">
        <f t="shared" ca="1" si="87"/>
        <v>(x+4)</v>
      </c>
      <c r="E202" s="13">
        <f t="shared" ca="1" si="100"/>
        <v>2</v>
      </c>
      <c r="F202" s="13" t="str">
        <f t="shared" ca="1" si="101"/>
        <v>+</v>
      </c>
      <c r="G202" s="13" t="str">
        <f t="shared" ca="1" si="88"/>
        <v>(x+2)</v>
      </c>
      <c r="H202" s="13" t="str">
        <f t="shared" ca="1" si="89"/>
        <v>(x+4)(x+2)</v>
      </c>
      <c r="I202" s="13" t="str">
        <f t="shared" ca="1" si="90"/>
        <v>(x+2)(x+4)</v>
      </c>
      <c r="J202" s="13" t="str">
        <f t="shared" ca="1" si="91"/>
        <v/>
      </c>
      <c r="K202" s="13">
        <f t="shared" ca="1" si="92"/>
        <v>0</v>
      </c>
      <c r="L202" s="13">
        <f ca="1">COUNTIF($H$3:H202,H202)-1</f>
        <v>0</v>
      </c>
      <c r="M202" s="13">
        <f ca="1">COUNTIF($I$3:I202,H202)</f>
        <v>1</v>
      </c>
      <c r="N202" s="13">
        <f t="shared" ca="1" si="93"/>
        <v>0</v>
      </c>
      <c r="O202" s="13">
        <f t="shared" ca="1" si="102"/>
        <v>0</v>
      </c>
      <c r="P202" s="13">
        <f t="shared" ca="1" si="103"/>
        <v>1</v>
      </c>
      <c r="Q202" s="13">
        <f t="shared" ca="1" si="94"/>
        <v>4</v>
      </c>
      <c r="R202" s="13">
        <f t="shared" ca="1" si="95"/>
        <v>2</v>
      </c>
      <c r="S202" s="13">
        <f t="shared" ca="1" si="96"/>
        <v>6</v>
      </c>
      <c r="T202" s="13">
        <f t="shared" ca="1" si="97"/>
        <v>8</v>
      </c>
      <c r="U202" s="13" t="str">
        <f t="shared" ca="1" si="104"/>
        <v>+6</v>
      </c>
      <c r="V202" s="13" t="str">
        <f t="shared" ca="1" si="105"/>
        <v>+6</v>
      </c>
      <c r="W202" s="13" t="str">
        <f t="shared" ca="1" si="106"/>
        <v>+8</v>
      </c>
      <c r="X202" s="14" t="str">
        <f t="shared" ca="1" si="107"/>
        <v>x²+6x+8</v>
      </c>
      <c r="Y202" s="13" t="str">
        <f t="shared" ca="1" si="108"/>
        <v>+4</v>
      </c>
      <c r="Z202" s="13" t="str">
        <f t="shared" ca="1" si="109"/>
        <v>+2</v>
      </c>
      <c r="AA202" s="14" t="str">
        <f t="shared" ca="1" si="110"/>
        <v>+4 と +2 をたして +6</v>
      </c>
      <c r="AB202" s="14" t="str">
        <f t="shared" ca="1" si="111"/>
        <v>, かけて +8 だから</v>
      </c>
      <c r="AC202" s="14" t="str">
        <f t="shared" ca="1" si="112"/>
        <v>x²+6x+8</v>
      </c>
      <c r="AD202" s="14" t="str">
        <f t="shared" ca="1" si="113"/>
        <v/>
      </c>
    </row>
    <row r="203" spans="1:30" ht="14.25">
      <c r="A203" s="13" t="str">
        <f ca="1">IF(P203&gt;0,"",COUNTIF(P$3:$P203,0))</f>
        <v/>
      </c>
      <c r="B203" s="13">
        <f t="shared" ca="1" si="98"/>
        <v>3</v>
      </c>
      <c r="C203" s="13" t="str">
        <f t="shared" ca="1" si="99"/>
        <v>+</v>
      </c>
      <c r="D203" s="13" t="str">
        <f t="shared" ca="1" si="87"/>
        <v>(x+3)</v>
      </c>
      <c r="E203" s="13">
        <f t="shared" ca="1" si="100"/>
        <v>9</v>
      </c>
      <c r="F203" s="13" t="str">
        <f t="shared" ca="1" si="101"/>
        <v>-</v>
      </c>
      <c r="G203" s="13" t="str">
        <f t="shared" ca="1" si="88"/>
        <v>(x-9)</v>
      </c>
      <c r="H203" s="13" t="str">
        <f t="shared" ca="1" si="89"/>
        <v>(x+3)(x-9)</v>
      </c>
      <c r="I203" s="13" t="str">
        <f t="shared" ca="1" si="90"/>
        <v>(x-9)(x+3)</v>
      </c>
      <c r="J203" s="13" t="str">
        <f t="shared" ca="1" si="91"/>
        <v/>
      </c>
      <c r="K203" s="13">
        <f t="shared" ca="1" si="92"/>
        <v>0</v>
      </c>
      <c r="L203" s="13">
        <f ca="1">COUNTIF($H$3:H203,H203)-1</f>
        <v>0</v>
      </c>
      <c r="M203" s="13">
        <f ca="1">COUNTIF($I$3:I203,H203)</f>
        <v>0</v>
      </c>
      <c r="N203" s="13">
        <f t="shared" ca="1" si="93"/>
        <v>0</v>
      </c>
      <c r="O203" s="13">
        <f t="shared" ca="1" si="102"/>
        <v>1</v>
      </c>
      <c r="P203" s="13">
        <f t="shared" ca="1" si="103"/>
        <v>1</v>
      </c>
      <c r="Q203" s="13">
        <f t="shared" ca="1" si="94"/>
        <v>3</v>
      </c>
      <c r="R203" s="13">
        <f t="shared" ca="1" si="95"/>
        <v>-9</v>
      </c>
      <c r="S203" s="13">
        <f t="shared" ca="1" si="96"/>
        <v>-6</v>
      </c>
      <c r="T203" s="13">
        <f t="shared" ca="1" si="97"/>
        <v>-27</v>
      </c>
      <c r="U203" s="13">
        <f t="shared" ca="1" si="104"/>
        <v>-6</v>
      </c>
      <c r="V203" s="13">
        <f t="shared" ca="1" si="105"/>
        <v>-6</v>
      </c>
      <c r="W203" s="13">
        <f t="shared" ca="1" si="106"/>
        <v>-27</v>
      </c>
      <c r="X203" s="14" t="str">
        <f t="shared" ca="1" si="107"/>
        <v>x²-6x-27</v>
      </c>
      <c r="Y203" s="13" t="str">
        <f t="shared" ca="1" si="108"/>
        <v>+3</v>
      </c>
      <c r="Z203" s="13">
        <f t="shared" ca="1" si="109"/>
        <v>-9</v>
      </c>
      <c r="AA203" s="14" t="str">
        <f t="shared" ca="1" si="110"/>
        <v>+3 と -9 をたして -6</v>
      </c>
      <c r="AB203" s="14" t="str">
        <f t="shared" ca="1" si="111"/>
        <v>, かけて -27 だから</v>
      </c>
      <c r="AC203" s="14" t="str">
        <f t="shared" ca="1" si="112"/>
        <v>x²-6x-27</v>
      </c>
      <c r="AD203" s="14" t="str">
        <f t="shared" ca="1" si="113"/>
        <v/>
      </c>
    </row>
    <row r="204" spans="1:30" ht="14.25">
      <c r="A204" s="13" t="str">
        <f ca="1">IF(P204&gt;0,"",COUNTIF(P$3:$P204,0))</f>
        <v/>
      </c>
      <c r="B204" s="13">
        <f t="shared" ca="1" si="98"/>
        <v>4</v>
      </c>
      <c r="C204" s="13" t="str">
        <f t="shared" ca="1" si="99"/>
        <v>+</v>
      </c>
      <c r="D204" s="13" t="str">
        <f t="shared" ca="1" si="87"/>
        <v>(x+4)</v>
      </c>
      <c r="E204" s="13">
        <f t="shared" ca="1" si="100"/>
        <v>4</v>
      </c>
      <c r="F204" s="13" t="str">
        <f t="shared" ca="1" si="101"/>
        <v>+</v>
      </c>
      <c r="G204" s="13" t="str">
        <f t="shared" ca="1" si="88"/>
        <v>(x+4)</v>
      </c>
      <c r="H204" s="13" t="str">
        <f t="shared" ca="1" si="89"/>
        <v>(x+4)(x+4)</v>
      </c>
      <c r="I204" s="13" t="str">
        <f t="shared" ca="1" si="90"/>
        <v>(x+4)(x+4)</v>
      </c>
      <c r="J204" s="13" t="str">
        <f t="shared" ca="1" si="91"/>
        <v>(x+4)²</v>
      </c>
      <c r="K204" s="13">
        <f t="shared" ca="1" si="92"/>
        <v>1</v>
      </c>
      <c r="L204" s="13">
        <f ca="1">COUNTIF($H$3:H204,H204)-1</f>
        <v>1</v>
      </c>
      <c r="M204" s="13">
        <f ca="1">COUNTIF($I$3:I204,H204)</f>
        <v>2</v>
      </c>
      <c r="N204" s="13">
        <f t="shared" ca="1" si="93"/>
        <v>0</v>
      </c>
      <c r="O204" s="13">
        <f t="shared" ca="1" si="102"/>
        <v>0</v>
      </c>
      <c r="P204" s="13">
        <f t="shared" ca="1" si="103"/>
        <v>4</v>
      </c>
      <c r="Q204" s="13">
        <f t="shared" ca="1" si="94"/>
        <v>4</v>
      </c>
      <c r="R204" s="13">
        <f t="shared" ca="1" si="95"/>
        <v>4</v>
      </c>
      <c r="S204" s="13">
        <f t="shared" ca="1" si="96"/>
        <v>8</v>
      </c>
      <c r="T204" s="13">
        <f t="shared" ca="1" si="97"/>
        <v>16</v>
      </c>
      <c r="U204" s="13" t="str">
        <f t="shared" ca="1" si="104"/>
        <v>+8</v>
      </c>
      <c r="V204" s="13" t="str">
        <f t="shared" ca="1" si="105"/>
        <v>+8</v>
      </c>
      <c r="W204" s="13" t="str">
        <f t="shared" ca="1" si="106"/>
        <v>+16</v>
      </c>
      <c r="X204" s="14" t="str">
        <f t="shared" ca="1" si="107"/>
        <v>x²+8x+16</v>
      </c>
      <c r="Y204" s="13" t="str">
        <f t="shared" ca="1" si="108"/>
        <v>+4</v>
      </c>
      <c r="Z204" s="13" t="str">
        <f t="shared" ca="1" si="109"/>
        <v>+4</v>
      </c>
      <c r="AA204" s="14" t="str">
        <f t="shared" ca="1" si="110"/>
        <v>+4 と +4 をたして +8</v>
      </c>
      <c r="AB204" s="14" t="str">
        <f t="shared" ca="1" si="111"/>
        <v>, かけて +16 だから</v>
      </c>
      <c r="AC204" s="14" t="str">
        <f t="shared" ca="1" si="112"/>
        <v>x²+8x+16</v>
      </c>
      <c r="AD204" s="14" t="str">
        <f t="shared" ca="1" si="113"/>
        <v/>
      </c>
    </row>
    <row r="205" spans="1:30" ht="14.25">
      <c r="A205" s="13" t="str">
        <f ca="1">IF(P205&gt;0,"",COUNTIF(P$3:$P205,0))</f>
        <v/>
      </c>
      <c r="B205" s="13">
        <f t="shared" ca="1" si="98"/>
        <v>7</v>
      </c>
      <c r="C205" s="13" t="str">
        <f t="shared" ca="1" si="99"/>
        <v>-</v>
      </c>
      <c r="D205" s="13" t="str">
        <f t="shared" ca="1" si="87"/>
        <v>(x-7)</v>
      </c>
      <c r="E205" s="13">
        <f t="shared" ca="1" si="100"/>
        <v>2</v>
      </c>
      <c r="F205" s="13" t="str">
        <f t="shared" ca="1" si="101"/>
        <v>+</v>
      </c>
      <c r="G205" s="13" t="str">
        <f t="shared" ca="1" si="88"/>
        <v>(x+2)</v>
      </c>
      <c r="H205" s="13" t="str">
        <f t="shared" ca="1" si="89"/>
        <v>(x-7)(x+2)</v>
      </c>
      <c r="I205" s="13" t="str">
        <f t="shared" ca="1" si="90"/>
        <v>(x+2)(x-7)</v>
      </c>
      <c r="J205" s="13" t="str">
        <f t="shared" ca="1" si="91"/>
        <v/>
      </c>
      <c r="K205" s="13">
        <f t="shared" ca="1" si="92"/>
        <v>0</v>
      </c>
      <c r="L205" s="13">
        <f ca="1">COUNTIF($H$3:H205,H205)-1</f>
        <v>0</v>
      </c>
      <c r="M205" s="13">
        <f ca="1">COUNTIF($I$3:I205,H205)</f>
        <v>0</v>
      </c>
      <c r="N205" s="13">
        <f t="shared" ca="1" si="93"/>
        <v>0</v>
      </c>
      <c r="O205" s="13">
        <f t="shared" ca="1" si="102"/>
        <v>1</v>
      </c>
      <c r="P205" s="13">
        <f t="shared" ca="1" si="103"/>
        <v>1</v>
      </c>
      <c r="Q205" s="13">
        <f t="shared" ca="1" si="94"/>
        <v>-7</v>
      </c>
      <c r="R205" s="13">
        <f t="shared" ca="1" si="95"/>
        <v>2</v>
      </c>
      <c r="S205" s="13">
        <f t="shared" ca="1" si="96"/>
        <v>-5</v>
      </c>
      <c r="T205" s="13">
        <f t="shared" ca="1" si="97"/>
        <v>-14</v>
      </c>
      <c r="U205" s="13">
        <f t="shared" ca="1" si="104"/>
        <v>-5</v>
      </c>
      <c r="V205" s="13">
        <f t="shared" ca="1" si="105"/>
        <v>-5</v>
      </c>
      <c r="W205" s="13">
        <f t="shared" ca="1" si="106"/>
        <v>-14</v>
      </c>
      <c r="X205" s="14" t="str">
        <f t="shared" ca="1" si="107"/>
        <v>x²-5x-14</v>
      </c>
      <c r="Y205" s="13">
        <f t="shared" ca="1" si="108"/>
        <v>-7</v>
      </c>
      <c r="Z205" s="13" t="str">
        <f t="shared" ca="1" si="109"/>
        <v>+2</v>
      </c>
      <c r="AA205" s="14" t="str">
        <f t="shared" ca="1" si="110"/>
        <v>-7 と +2 をたして -5</v>
      </c>
      <c r="AB205" s="14" t="str">
        <f t="shared" ca="1" si="111"/>
        <v>, かけて -14 だから</v>
      </c>
      <c r="AC205" s="14" t="str">
        <f t="shared" ca="1" si="112"/>
        <v>x²-5x-14</v>
      </c>
      <c r="AD205" s="14" t="str">
        <f t="shared" ca="1" si="113"/>
        <v/>
      </c>
    </row>
    <row r="206" spans="1:30" ht="14.25">
      <c r="A206" s="13" t="str">
        <f ca="1">IF(P206&gt;0,"",COUNTIF(P$3:$P206,0))</f>
        <v/>
      </c>
      <c r="B206" s="13">
        <f t="shared" ca="1" si="98"/>
        <v>7</v>
      </c>
      <c r="C206" s="13" t="str">
        <f t="shared" ca="1" si="99"/>
        <v>-</v>
      </c>
      <c r="D206" s="13" t="str">
        <f t="shared" ca="1" si="87"/>
        <v>(x-7)</v>
      </c>
      <c r="E206" s="13">
        <f t="shared" ca="1" si="100"/>
        <v>5</v>
      </c>
      <c r="F206" s="13" t="str">
        <f t="shared" ca="1" si="101"/>
        <v>-</v>
      </c>
      <c r="G206" s="13" t="str">
        <f t="shared" ca="1" si="88"/>
        <v>(x-5)</v>
      </c>
      <c r="H206" s="13" t="str">
        <f t="shared" ca="1" si="89"/>
        <v>(x-7)(x-5)</v>
      </c>
      <c r="I206" s="13" t="str">
        <f t="shared" ca="1" si="90"/>
        <v>(x-5)(x-7)</v>
      </c>
      <c r="J206" s="13" t="str">
        <f t="shared" ca="1" si="91"/>
        <v/>
      </c>
      <c r="K206" s="13">
        <f t="shared" ca="1" si="92"/>
        <v>0</v>
      </c>
      <c r="L206" s="13">
        <f ca="1">COUNTIF($H$3:H206,H206)-1</f>
        <v>1</v>
      </c>
      <c r="M206" s="13">
        <f ca="1">COUNTIF($I$3:I206,H206)</f>
        <v>0</v>
      </c>
      <c r="N206" s="13">
        <f t="shared" ca="1" si="93"/>
        <v>0</v>
      </c>
      <c r="O206" s="13">
        <f t="shared" ca="1" si="102"/>
        <v>1</v>
      </c>
      <c r="P206" s="13">
        <f t="shared" ca="1" si="103"/>
        <v>2</v>
      </c>
      <c r="Q206" s="13">
        <f t="shared" ca="1" si="94"/>
        <v>-7</v>
      </c>
      <c r="R206" s="13">
        <f t="shared" ca="1" si="95"/>
        <v>-5</v>
      </c>
      <c r="S206" s="13">
        <f t="shared" ca="1" si="96"/>
        <v>-12</v>
      </c>
      <c r="T206" s="13">
        <f t="shared" ca="1" si="97"/>
        <v>35</v>
      </c>
      <c r="U206" s="13">
        <f t="shared" ca="1" si="104"/>
        <v>-12</v>
      </c>
      <c r="V206" s="13">
        <f t="shared" ca="1" si="105"/>
        <v>-12</v>
      </c>
      <c r="W206" s="13" t="str">
        <f t="shared" ca="1" si="106"/>
        <v>+35</v>
      </c>
      <c r="X206" s="14" t="str">
        <f t="shared" ca="1" si="107"/>
        <v>x²-12x+35</v>
      </c>
      <c r="Y206" s="13">
        <f t="shared" ca="1" si="108"/>
        <v>-7</v>
      </c>
      <c r="Z206" s="13">
        <f t="shared" ca="1" si="109"/>
        <v>-5</v>
      </c>
      <c r="AA206" s="14" t="str">
        <f t="shared" ca="1" si="110"/>
        <v>-7 と -5 をたして -12</v>
      </c>
      <c r="AB206" s="14" t="str">
        <f t="shared" ca="1" si="111"/>
        <v>, かけて +35 だから</v>
      </c>
      <c r="AC206" s="14" t="str">
        <f t="shared" ca="1" si="112"/>
        <v>x²-12x+35</v>
      </c>
      <c r="AD206" s="14" t="str">
        <f t="shared" ca="1" si="113"/>
        <v/>
      </c>
    </row>
    <row r="207" spans="1:30" ht="14.25">
      <c r="A207" s="13" t="str">
        <f ca="1">IF(P207&gt;0,"",COUNTIF(P$3:$P207,0))</f>
        <v/>
      </c>
      <c r="B207" s="13">
        <f t="shared" ca="1" si="98"/>
        <v>2</v>
      </c>
      <c r="C207" s="13" t="str">
        <f t="shared" ca="1" si="99"/>
        <v>+</v>
      </c>
      <c r="D207" s="13" t="str">
        <f t="shared" ca="1" si="87"/>
        <v>(x+2)</v>
      </c>
      <c r="E207" s="13">
        <f t="shared" ca="1" si="100"/>
        <v>5</v>
      </c>
      <c r="F207" s="13" t="str">
        <f t="shared" ca="1" si="101"/>
        <v>+</v>
      </c>
      <c r="G207" s="13" t="str">
        <f t="shared" ca="1" si="88"/>
        <v>(x+5)</v>
      </c>
      <c r="H207" s="13" t="str">
        <f t="shared" ca="1" si="89"/>
        <v>(x+2)(x+5)</v>
      </c>
      <c r="I207" s="13" t="str">
        <f t="shared" ca="1" si="90"/>
        <v>(x+5)(x+2)</v>
      </c>
      <c r="J207" s="13" t="str">
        <f t="shared" ca="1" si="91"/>
        <v/>
      </c>
      <c r="K207" s="13">
        <f t="shared" ca="1" si="92"/>
        <v>0</v>
      </c>
      <c r="L207" s="13">
        <f ca="1">COUNTIF($H$3:H207,H207)-1</f>
        <v>3</v>
      </c>
      <c r="M207" s="13">
        <f ca="1">COUNTIF($I$3:I207,H207)</f>
        <v>0</v>
      </c>
      <c r="N207" s="13">
        <f t="shared" ca="1" si="93"/>
        <v>0</v>
      </c>
      <c r="O207" s="13">
        <f t="shared" ca="1" si="102"/>
        <v>0</v>
      </c>
      <c r="P207" s="13">
        <f t="shared" ca="1" si="103"/>
        <v>3</v>
      </c>
      <c r="Q207" s="13">
        <f t="shared" ca="1" si="94"/>
        <v>2</v>
      </c>
      <c r="R207" s="13">
        <f t="shared" ca="1" si="95"/>
        <v>5</v>
      </c>
      <c r="S207" s="13">
        <f t="shared" ca="1" si="96"/>
        <v>7</v>
      </c>
      <c r="T207" s="13">
        <f t="shared" ca="1" si="97"/>
        <v>10</v>
      </c>
      <c r="U207" s="13" t="str">
        <f t="shared" ca="1" si="104"/>
        <v>+7</v>
      </c>
      <c r="V207" s="13" t="str">
        <f t="shared" ca="1" si="105"/>
        <v>+7</v>
      </c>
      <c r="W207" s="13" t="str">
        <f t="shared" ca="1" si="106"/>
        <v>+10</v>
      </c>
      <c r="X207" s="14" t="str">
        <f t="shared" ca="1" si="107"/>
        <v>x²+7x+10</v>
      </c>
      <c r="Y207" s="13" t="str">
        <f t="shared" ca="1" si="108"/>
        <v>+2</v>
      </c>
      <c r="Z207" s="13" t="str">
        <f t="shared" ca="1" si="109"/>
        <v>+5</v>
      </c>
      <c r="AA207" s="14" t="str">
        <f t="shared" ca="1" si="110"/>
        <v>+2 と +5 をたして +7</v>
      </c>
      <c r="AB207" s="14" t="str">
        <f t="shared" ca="1" si="111"/>
        <v>, かけて +10 だから</v>
      </c>
      <c r="AC207" s="14" t="str">
        <f t="shared" ca="1" si="112"/>
        <v>x²+7x+10</v>
      </c>
      <c r="AD207" s="14" t="str">
        <f t="shared" ca="1" si="113"/>
        <v/>
      </c>
    </row>
    <row r="208" spans="1:30" ht="14.25">
      <c r="A208" s="13" t="str">
        <f ca="1">IF(P208&gt;0,"",COUNTIF(P$3:$P208,0))</f>
        <v/>
      </c>
      <c r="B208" s="13">
        <f t="shared" ca="1" si="98"/>
        <v>9</v>
      </c>
      <c r="C208" s="13" t="str">
        <f t="shared" ca="1" si="99"/>
        <v>+</v>
      </c>
      <c r="D208" s="13" t="str">
        <f t="shared" ca="1" si="87"/>
        <v>(x+9)</v>
      </c>
      <c r="E208" s="13">
        <f t="shared" ca="1" si="100"/>
        <v>5</v>
      </c>
      <c r="F208" s="13" t="str">
        <f t="shared" ca="1" si="101"/>
        <v>-</v>
      </c>
      <c r="G208" s="13" t="str">
        <f t="shared" ca="1" si="88"/>
        <v>(x-5)</v>
      </c>
      <c r="H208" s="13" t="str">
        <f t="shared" ca="1" si="89"/>
        <v>(x+9)(x-5)</v>
      </c>
      <c r="I208" s="13" t="str">
        <f t="shared" ca="1" si="90"/>
        <v>(x-5)(x+9)</v>
      </c>
      <c r="J208" s="13" t="str">
        <f t="shared" ca="1" si="91"/>
        <v/>
      </c>
      <c r="K208" s="13">
        <f t="shared" ca="1" si="92"/>
        <v>0</v>
      </c>
      <c r="L208" s="13">
        <f ca="1">COUNTIF($H$3:H208,H208)-1</f>
        <v>0</v>
      </c>
      <c r="M208" s="13">
        <f ca="1">COUNTIF($I$3:I208,H208)</f>
        <v>0</v>
      </c>
      <c r="N208" s="13">
        <f t="shared" ca="1" si="93"/>
        <v>0</v>
      </c>
      <c r="O208" s="13">
        <f t="shared" ca="1" si="102"/>
        <v>1</v>
      </c>
      <c r="P208" s="13">
        <f t="shared" ca="1" si="103"/>
        <v>1</v>
      </c>
      <c r="Q208" s="13">
        <f t="shared" ca="1" si="94"/>
        <v>9</v>
      </c>
      <c r="R208" s="13">
        <f t="shared" ca="1" si="95"/>
        <v>-5</v>
      </c>
      <c r="S208" s="13">
        <f t="shared" ca="1" si="96"/>
        <v>4</v>
      </c>
      <c r="T208" s="13">
        <f t="shared" ca="1" si="97"/>
        <v>-45</v>
      </c>
      <c r="U208" s="13" t="str">
        <f t="shared" ca="1" si="104"/>
        <v>+4</v>
      </c>
      <c r="V208" s="13" t="str">
        <f t="shared" ca="1" si="105"/>
        <v>+4</v>
      </c>
      <c r="W208" s="13">
        <f t="shared" ca="1" si="106"/>
        <v>-45</v>
      </c>
      <c r="X208" s="14" t="str">
        <f t="shared" ca="1" si="107"/>
        <v>x²+4x-45</v>
      </c>
      <c r="Y208" s="13" t="str">
        <f t="shared" ca="1" si="108"/>
        <v>+9</v>
      </c>
      <c r="Z208" s="13">
        <f t="shared" ca="1" si="109"/>
        <v>-5</v>
      </c>
      <c r="AA208" s="14" t="str">
        <f t="shared" ca="1" si="110"/>
        <v>+9 と -5 をたして +4</v>
      </c>
      <c r="AB208" s="14" t="str">
        <f t="shared" ca="1" si="111"/>
        <v>, かけて -45 だから</v>
      </c>
      <c r="AC208" s="14" t="str">
        <f t="shared" ca="1" si="112"/>
        <v>x²+4x-45</v>
      </c>
      <c r="AD208" s="14" t="str">
        <f t="shared" ca="1" si="113"/>
        <v/>
      </c>
    </row>
    <row r="209" spans="1:30" ht="14.25">
      <c r="A209" s="13" t="str">
        <f ca="1">IF(P209&gt;0,"",COUNTIF(P$3:$P209,0))</f>
        <v/>
      </c>
      <c r="B209" s="13">
        <f t="shared" ca="1" si="98"/>
        <v>9</v>
      </c>
      <c r="C209" s="13" t="str">
        <f t="shared" ca="1" si="99"/>
        <v>-</v>
      </c>
      <c r="D209" s="13" t="str">
        <f t="shared" ca="1" si="87"/>
        <v>(x-9)</v>
      </c>
      <c r="E209" s="13">
        <f t="shared" ca="1" si="100"/>
        <v>8</v>
      </c>
      <c r="F209" s="13" t="str">
        <f t="shared" ca="1" si="101"/>
        <v>-</v>
      </c>
      <c r="G209" s="13" t="str">
        <f t="shared" ca="1" si="88"/>
        <v>(x-8)</v>
      </c>
      <c r="H209" s="13" t="str">
        <f t="shared" ca="1" si="89"/>
        <v>(x-9)(x-8)</v>
      </c>
      <c r="I209" s="13" t="str">
        <f t="shared" ca="1" si="90"/>
        <v>(x-8)(x-9)</v>
      </c>
      <c r="J209" s="13" t="str">
        <f t="shared" ca="1" si="91"/>
        <v/>
      </c>
      <c r="K209" s="13">
        <f t="shared" ca="1" si="92"/>
        <v>0</v>
      </c>
      <c r="L209" s="13">
        <f ca="1">COUNTIF($H$3:H209,H209)-1</f>
        <v>0</v>
      </c>
      <c r="M209" s="13">
        <f ca="1">COUNTIF($I$3:I209,H209)</f>
        <v>0</v>
      </c>
      <c r="N209" s="13">
        <f t="shared" ca="1" si="93"/>
        <v>0</v>
      </c>
      <c r="O209" s="13">
        <f t="shared" ca="1" si="102"/>
        <v>1</v>
      </c>
      <c r="P209" s="13">
        <f t="shared" ca="1" si="103"/>
        <v>1</v>
      </c>
      <c r="Q209" s="13">
        <f t="shared" ca="1" si="94"/>
        <v>-9</v>
      </c>
      <c r="R209" s="13">
        <f t="shared" ca="1" si="95"/>
        <v>-8</v>
      </c>
      <c r="S209" s="13">
        <f t="shared" ca="1" si="96"/>
        <v>-17</v>
      </c>
      <c r="T209" s="13">
        <f t="shared" ca="1" si="97"/>
        <v>72</v>
      </c>
      <c r="U209" s="13">
        <f t="shared" ca="1" si="104"/>
        <v>-17</v>
      </c>
      <c r="V209" s="13">
        <f t="shared" ca="1" si="105"/>
        <v>-17</v>
      </c>
      <c r="W209" s="13" t="str">
        <f t="shared" ca="1" si="106"/>
        <v>+72</v>
      </c>
      <c r="X209" s="14" t="str">
        <f t="shared" ca="1" si="107"/>
        <v>x²-17x+72</v>
      </c>
      <c r="Y209" s="13">
        <f t="shared" ca="1" si="108"/>
        <v>-9</v>
      </c>
      <c r="Z209" s="13">
        <f t="shared" ca="1" si="109"/>
        <v>-8</v>
      </c>
      <c r="AA209" s="14" t="str">
        <f t="shared" ca="1" si="110"/>
        <v>-9 と -8 をたして -17</v>
      </c>
      <c r="AB209" s="14" t="str">
        <f t="shared" ca="1" si="111"/>
        <v>, かけて +72 だから</v>
      </c>
      <c r="AC209" s="14" t="str">
        <f t="shared" ca="1" si="112"/>
        <v>x²-17x+72</v>
      </c>
      <c r="AD209" s="14" t="str">
        <f t="shared" ca="1" si="113"/>
        <v/>
      </c>
    </row>
    <row r="210" spans="1:30" ht="14.25">
      <c r="A210" s="13" t="str">
        <f ca="1">IF(P210&gt;0,"",COUNTIF(P$3:$P210,0))</f>
        <v/>
      </c>
      <c r="B210" s="13">
        <f t="shared" ca="1" si="98"/>
        <v>7</v>
      </c>
      <c r="C210" s="13" t="str">
        <f t="shared" ca="1" si="99"/>
        <v>-</v>
      </c>
      <c r="D210" s="13" t="str">
        <f t="shared" ca="1" si="87"/>
        <v>(x-7)</v>
      </c>
      <c r="E210" s="13">
        <f t="shared" ca="1" si="100"/>
        <v>9</v>
      </c>
      <c r="F210" s="13" t="str">
        <f t="shared" ca="1" si="101"/>
        <v>+</v>
      </c>
      <c r="G210" s="13" t="str">
        <f t="shared" ca="1" si="88"/>
        <v>(x+9)</v>
      </c>
      <c r="H210" s="13" t="str">
        <f t="shared" ca="1" si="89"/>
        <v>(x-7)(x+9)</v>
      </c>
      <c r="I210" s="13" t="str">
        <f t="shared" ca="1" si="90"/>
        <v>(x+9)(x-7)</v>
      </c>
      <c r="J210" s="13" t="str">
        <f t="shared" ca="1" si="91"/>
        <v/>
      </c>
      <c r="K210" s="13">
        <f t="shared" ca="1" si="92"/>
        <v>0</v>
      </c>
      <c r="L210" s="13">
        <f ca="1">COUNTIF($H$3:H210,H210)-1</f>
        <v>0</v>
      </c>
      <c r="M210" s="13">
        <f ca="1">COUNTIF($I$3:I210,H210)</f>
        <v>1</v>
      </c>
      <c r="N210" s="13">
        <f t="shared" ca="1" si="93"/>
        <v>0</v>
      </c>
      <c r="O210" s="13">
        <f t="shared" ca="1" si="102"/>
        <v>1</v>
      </c>
      <c r="P210" s="13">
        <f t="shared" ca="1" si="103"/>
        <v>2</v>
      </c>
      <c r="Q210" s="13">
        <f t="shared" ca="1" si="94"/>
        <v>-7</v>
      </c>
      <c r="R210" s="13">
        <f t="shared" ca="1" si="95"/>
        <v>9</v>
      </c>
      <c r="S210" s="13">
        <f t="shared" ca="1" si="96"/>
        <v>2</v>
      </c>
      <c r="T210" s="13">
        <f t="shared" ca="1" si="97"/>
        <v>-63</v>
      </c>
      <c r="U210" s="13" t="str">
        <f t="shared" ca="1" si="104"/>
        <v>+2</v>
      </c>
      <c r="V210" s="13" t="str">
        <f t="shared" ca="1" si="105"/>
        <v>+2</v>
      </c>
      <c r="W210" s="13">
        <f t="shared" ca="1" si="106"/>
        <v>-63</v>
      </c>
      <c r="X210" s="14" t="str">
        <f t="shared" ca="1" si="107"/>
        <v>x²+2x-63</v>
      </c>
      <c r="Y210" s="13">
        <f t="shared" ca="1" si="108"/>
        <v>-7</v>
      </c>
      <c r="Z210" s="13" t="str">
        <f t="shared" ca="1" si="109"/>
        <v>+9</v>
      </c>
      <c r="AA210" s="14" t="str">
        <f t="shared" ca="1" si="110"/>
        <v>-7 と +9 をたして +2</v>
      </c>
      <c r="AB210" s="14" t="str">
        <f t="shared" ca="1" si="111"/>
        <v>, かけて -63 だから</v>
      </c>
      <c r="AC210" s="14" t="str">
        <f t="shared" ca="1" si="112"/>
        <v>x²+2x-63</v>
      </c>
      <c r="AD210" s="14" t="str">
        <f t="shared" ca="1" si="113"/>
        <v/>
      </c>
    </row>
    <row r="211" spans="1:30" ht="14.25">
      <c r="A211" s="13" t="str">
        <f ca="1">IF(P211&gt;0,"",COUNTIF(P$3:$P211,0))</f>
        <v/>
      </c>
      <c r="B211" s="13">
        <f t="shared" ca="1" si="98"/>
        <v>9</v>
      </c>
      <c r="C211" s="13" t="str">
        <f t="shared" ca="1" si="99"/>
        <v>+</v>
      </c>
      <c r="D211" s="13" t="str">
        <f t="shared" ca="1" si="87"/>
        <v>(x+9)</v>
      </c>
      <c r="E211" s="13">
        <f t="shared" ca="1" si="100"/>
        <v>9</v>
      </c>
      <c r="F211" s="13" t="str">
        <f t="shared" ca="1" si="101"/>
        <v>+</v>
      </c>
      <c r="G211" s="13" t="str">
        <f t="shared" ca="1" si="88"/>
        <v>(x+9)</v>
      </c>
      <c r="H211" s="13" t="str">
        <f t="shared" ca="1" si="89"/>
        <v>(x+9)(x+9)</v>
      </c>
      <c r="I211" s="13" t="str">
        <f t="shared" ca="1" si="90"/>
        <v>(x+9)(x+9)</v>
      </c>
      <c r="J211" s="13" t="str">
        <f t="shared" ca="1" si="91"/>
        <v>(x+9)²</v>
      </c>
      <c r="K211" s="13">
        <f t="shared" ca="1" si="92"/>
        <v>1</v>
      </c>
      <c r="L211" s="13">
        <f ca="1">COUNTIF($H$3:H211,H211)-1</f>
        <v>1</v>
      </c>
      <c r="M211" s="13">
        <f ca="1">COUNTIF($I$3:I211,H211)</f>
        <v>2</v>
      </c>
      <c r="N211" s="13">
        <f t="shared" ca="1" si="93"/>
        <v>0</v>
      </c>
      <c r="O211" s="13">
        <f t="shared" ca="1" si="102"/>
        <v>0</v>
      </c>
      <c r="P211" s="13">
        <f t="shared" ca="1" si="103"/>
        <v>4</v>
      </c>
      <c r="Q211" s="13">
        <f t="shared" ca="1" si="94"/>
        <v>9</v>
      </c>
      <c r="R211" s="13">
        <f t="shared" ca="1" si="95"/>
        <v>9</v>
      </c>
      <c r="S211" s="13">
        <f t="shared" ca="1" si="96"/>
        <v>18</v>
      </c>
      <c r="T211" s="13">
        <f t="shared" ca="1" si="97"/>
        <v>81</v>
      </c>
      <c r="U211" s="13" t="str">
        <f t="shared" ca="1" si="104"/>
        <v>+18</v>
      </c>
      <c r="V211" s="13" t="str">
        <f t="shared" ca="1" si="105"/>
        <v>+18</v>
      </c>
      <c r="W211" s="13" t="str">
        <f t="shared" ca="1" si="106"/>
        <v>+81</v>
      </c>
      <c r="X211" s="14" t="str">
        <f t="shared" ca="1" si="107"/>
        <v>x²+18x+81</v>
      </c>
      <c r="Y211" s="13" t="str">
        <f t="shared" ca="1" si="108"/>
        <v>+9</v>
      </c>
      <c r="Z211" s="13" t="str">
        <f t="shared" ca="1" si="109"/>
        <v>+9</v>
      </c>
      <c r="AA211" s="14" t="str">
        <f t="shared" ca="1" si="110"/>
        <v>+9 と +9 をたして +18</v>
      </c>
      <c r="AB211" s="14" t="str">
        <f t="shared" ca="1" si="111"/>
        <v>, かけて +81 だから</v>
      </c>
      <c r="AC211" s="14" t="str">
        <f t="shared" ca="1" si="112"/>
        <v>x²+18x+81</v>
      </c>
      <c r="AD211" s="14" t="str">
        <f t="shared" ca="1" si="113"/>
        <v/>
      </c>
    </row>
    <row r="212" spans="1:30" ht="14.25">
      <c r="A212" s="13" t="str">
        <f ca="1">IF(P212&gt;0,"",COUNTIF(P$3:$P212,0))</f>
        <v/>
      </c>
      <c r="B212" s="13">
        <f t="shared" ca="1" si="98"/>
        <v>3</v>
      </c>
      <c r="C212" s="13" t="str">
        <f t="shared" ca="1" si="99"/>
        <v>+</v>
      </c>
      <c r="D212" s="13" t="str">
        <f t="shared" ca="1" si="87"/>
        <v>(x+3)</v>
      </c>
      <c r="E212" s="13">
        <f t="shared" ca="1" si="100"/>
        <v>3</v>
      </c>
      <c r="F212" s="13" t="str">
        <f t="shared" ca="1" si="101"/>
        <v>-</v>
      </c>
      <c r="G212" s="13" t="str">
        <f t="shared" ca="1" si="88"/>
        <v>(x-3)</v>
      </c>
      <c r="H212" s="13" t="str">
        <f t="shared" ca="1" si="89"/>
        <v>(x+3)(x-3)</v>
      </c>
      <c r="I212" s="13" t="str">
        <f t="shared" ca="1" si="90"/>
        <v>(x-3)(x+3)</v>
      </c>
      <c r="J212" s="13" t="str">
        <f t="shared" ca="1" si="91"/>
        <v/>
      </c>
      <c r="K212" s="13">
        <f t="shared" ca="1" si="92"/>
        <v>0</v>
      </c>
      <c r="L212" s="13">
        <f ca="1">COUNTIF($H$3:H212,H212)-1</f>
        <v>1</v>
      </c>
      <c r="M212" s="13">
        <f ca="1">COUNTIF($I$3:I212,H212)</f>
        <v>0</v>
      </c>
      <c r="N212" s="13">
        <f t="shared" ca="1" si="93"/>
        <v>1</v>
      </c>
      <c r="O212" s="13">
        <f t="shared" ca="1" si="102"/>
        <v>1</v>
      </c>
      <c r="P212" s="13">
        <f t="shared" ca="1" si="103"/>
        <v>3</v>
      </c>
      <c r="Q212" s="13">
        <f t="shared" ca="1" si="94"/>
        <v>3</v>
      </c>
      <c r="R212" s="13">
        <f t="shared" ca="1" si="95"/>
        <v>-3</v>
      </c>
      <c r="S212" s="13">
        <f t="shared" ca="1" si="96"/>
        <v>0</v>
      </c>
      <c r="T212" s="13">
        <f t="shared" ca="1" si="97"/>
        <v>-9</v>
      </c>
      <c r="U212" s="13" t="str">
        <f t="shared" ca="1" si="104"/>
        <v/>
      </c>
      <c r="V212" s="13" t="str">
        <f t="shared" ca="1" si="105"/>
        <v>0</v>
      </c>
      <c r="W212" s="13">
        <f t="shared" ca="1" si="106"/>
        <v>-9</v>
      </c>
      <c r="X212" s="14" t="str">
        <f t="shared" ca="1" si="107"/>
        <v>x²-9</v>
      </c>
      <c r="Y212" s="13" t="str">
        <f t="shared" ca="1" si="108"/>
        <v>+3</v>
      </c>
      <c r="Z212" s="13">
        <f t="shared" ca="1" si="109"/>
        <v>-3</v>
      </c>
      <c r="AA212" s="14" t="str">
        <f t="shared" ca="1" si="110"/>
        <v>+3 と -3 をたして 0</v>
      </c>
      <c r="AB212" s="14" t="str">
        <f t="shared" ca="1" si="111"/>
        <v>, かけて -9 だから</v>
      </c>
      <c r="AC212" s="14" t="str">
        <f t="shared" ca="1" si="112"/>
        <v>x²+0x-9</v>
      </c>
      <c r="AD212" s="14" t="str">
        <f t="shared" ca="1" si="113"/>
        <v>xの係数は0なので、</v>
      </c>
    </row>
    <row r="213" spans="1:30" ht="14.25">
      <c r="A213" s="13" t="str">
        <f ca="1">IF(P213&gt;0,"",COUNTIF(P$3:$P213,0))</f>
        <v/>
      </c>
      <c r="B213" s="13">
        <f t="shared" ca="1" si="98"/>
        <v>5</v>
      </c>
      <c r="C213" s="13" t="str">
        <f t="shared" ca="1" si="99"/>
        <v>-</v>
      </c>
      <c r="D213" s="13" t="str">
        <f t="shared" ca="1" si="87"/>
        <v>(x-5)</v>
      </c>
      <c r="E213" s="13">
        <f t="shared" ca="1" si="100"/>
        <v>5</v>
      </c>
      <c r="F213" s="13" t="str">
        <f t="shared" ca="1" si="101"/>
        <v>-</v>
      </c>
      <c r="G213" s="13" t="str">
        <f t="shared" ca="1" si="88"/>
        <v>(x-5)</v>
      </c>
      <c r="H213" s="13" t="str">
        <f t="shared" ca="1" si="89"/>
        <v>(x-5)(x-5)</v>
      </c>
      <c r="I213" s="13" t="str">
        <f t="shared" ca="1" si="90"/>
        <v>(x-5)(x-5)</v>
      </c>
      <c r="J213" s="13" t="str">
        <f t="shared" ca="1" si="91"/>
        <v>(x-5)²</v>
      </c>
      <c r="K213" s="13">
        <f t="shared" ca="1" si="92"/>
        <v>1</v>
      </c>
      <c r="L213" s="13">
        <f ca="1">COUNTIF($H$3:H213,H213)-1</f>
        <v>1</v>
      </c>
      <c r="M213" s="13">
        <f ca="1">COUNTIF($I$3:I213,H213)</f>
        <v>2</v>
      </c>
      <c r="N213" s="13">
        <f t="shared" ca="1" si="93"/>
        <v>0</v>
      </c>
      <c r="O213" s="13">
        <f t="shared" ca="1" si="102"/>
        <v>1</v>
      </c>
      <c r="P213" s="13">
        <f t="shared" ca="1" si="103"/>
        <v>5</v>
      </c>
      <c r="Q213" s="13">
        <f t="shared" ca="1" si="94"/>
        <v>-5</v>
      </c>
      <c r="R213" s="13">
        <f t="shared" ca="1" si="95"/>
        <v>-5</v>
      </c>
      <c r="S213" s="13">
        <f t="shared" ca="1" si="96"/>
        <v>-10</v>
      </c>
      <c r="T213" s="13">
        <f t="shared" ca="1" si="97"/>
        <v>25</v>
      </c>
      <c r="U213" s="13">
        <f t="shared" ca="1" si="104"/>
        <v>-10</v>
      </c>
      <c r="V213" s="13">
        <f t="shared" ca="1" si="105"/>
        <v>-10</v>
      </c>
      <c r="W213" s="13" t="str">
        <f t="shared" ca="1" si="106"/>
        <v>+25</v>
      </c>
      <c r="X213" s="14" t="str">
        <f t="shared" ca="1" si="107"/>
        <v>x²-10x+25</v>
      </c>
      <c r="Y213" s="13">
        <f t="shared" ca="1" si="108"/>
        <v>-5</v>
      </c>
      <c r="Z213" s="13">
        <f t="shared" ca="1" si="109"/>
        <v>-5</v>
      </c>
      <c r="AA213" s="14" t="str">
        <f t="shared" ca="1" si="110"/>
        <v>-5 と -5 をたして -10</v>
      </c>
      <c r="AB213" s="14" t="str">
        <f t="shared" ca="1" si="111"/>
        <v>, かけて +25 だから</v>
      </c>
      <c r="AC213" s="14" t="str">
        <f t="shared" ca="1" si="112"/>
        <v>x²-10x+25</v>
      </c>
      <c r="AD213" s="14" t="str">
        <f t="shared" ca="1" si="113"/>
        <v/>
      </c>
    </row>
    <row r="214" spans="1:30" ht="14.25">
      <c r="A214" s="13" t="str">
        <f ca="1">IF(P214&gt;0,"",COUNTIF(P$3:$P214,0))</f>
        <v/>
      </c>
      <c r="B214" s="13">
        <f t="shared" ca="1" si="98"/>
        <v>7</v>
      </c>
      <c r="C214" s="13" t="str">
        <f t="shared" ca="1" si="99"/>
        <v>-</v>
      </c>
      <c r="D214" s="13" t="str">
        <f t="shared" ca="1" si="87"/>
        <v>(x-7)</v>
      </c>
      <c r="E214" s="13">
        <f t="shared" ca="1" si="100"/>
        <v>1</v>
      </c>
      <c r="F214" s="13" t="str">
        <f t="shared" ca="1" si="101"/>
        <v>+</v>
      </c>
      <c r="G214" s="13" t="str">
        <f t="shared" ca="1" si="88"/>
        <v>(x+1)</v>
      </c>
      <c r="H214" s="13" t="str">
        <f t="shared" ca="1" si="89"/>
        <v>(x-7)(x+1)</v>
      </c>
      <c r="I214" s="13" t="str">
        <f t="shared" ca="1" si="90"/>
        <v>(x+1)(x-7)</v>
      </c>
      <c r="J214" s="13" t="str">
        <f t="shared" ca="1" si="91"/>
        <v/>
      </c>
      <c r="K214" s="13">
        <f t="shared" ca="1" si="92"/>
        <v>0</v>
      </c>
      <c r="L214" s="13">
        <f ca="1">COUNTIF($H$3:H214,H214)-1</f>
        <v>0</v>
      </c>
      <c r="M214" s="13">
        <f ca="1">COUNTIF($I$3:I214,H214)</f>
        <v>1</v>
      </c>
      <c r="N214" s="13">
        <f t="shared" ca="1" si="93"/>
        <v>0</v>
      </c>
      <c r="O214" s="13">
        <f t="shared" ca="1" si="102"/>
        <v>1</v>
      </c>
      <c r="P214" s="13">
        <f t="shared" ca="1" si="103"/>
        <v>2</v>
      </c>
      <c r="Q214" s="13">
        <f t="shared" ca="1" si="94"/>
        <v>-7</v>
      </c>
      <c r="R214" s="13">
        <f t="shared" ca="1" si="95"/>
        <v>1</v>
      </c>
      <c r="S214" s="13">
        <f t="shared" ca="1" si="96"/>
        <v>-6</v>
      </c>
      <c r="T214" s="13">
        <f t="shared" ca="1" si="97"/>
        <v>-7</v>
      </c>
      <c r="U214" s="13">
        <f t="shared" ca="1" si="104"/>
        <v>-6</v>
      </c>
      <c r="V214" s="13">
        <f t="shared" ca="1" si="105"/>
        <v>-6</v>
      </c>
      <c r="W214" s="13">
        <f t="shared" ca="1" si="106"/>
        <v>-7</v>
      </c>
      <c r="X214" s="14" t="str">
        <f t="shared" ca="1" si="107"/>
        <v>x²-6x-7</v>
      </c>
      <c r="Y214" s="13">
        <f t="shared" ca="1" si="108"/>
        <v>-7</v>
      </c>
      <c r="Z214" s="13" t="str">
        <f t="shared" ca="1" si="109"/>
        <v>+1</v>
      </c>
      <c r="AA214" s="14" t="str">
        <f t="shared" ca="1" si="110"/>
        <v>-7 と +1 をたして -6</v>
      </c>
      <c r="AB214" s="14" t="str">
        <f t="shared" ca="1" si="111"/>
        <v>, かけて -7 だから</v>
      </c>
      <c r="AC214" s="14" t="str">
        <f t="shared" ca="1" si="112"/>
        <v>x²-6x-7</v>
      </c>
      <c r="AD214" s="14" t="str">
        <f t="shared" ca="1" si="113"/>
        <v/>
      </c>
    </row>
    <row r="215" spans="1:30" ht="14.25">
      <c r="A215" s="13" t="str">
        <f ca="1">IF(P215&gt;0,"",COUNTIF(P$3:$P215,0))</f>
        <v/>
      </c>
      <c r="B215" s="13">
        <f t="shared" ca="1" si="98"/>
        <v>1</v>
      </c>
      <c r="C215" s="13" t="str">
        <f t="shared" ca="1" si="99"/>
        <v>-</v>
      </c>
      <c r="D215" s="13" t="str">
        <f t="shared" ca="1" si="87"/>
        <v>(x-1)</v>
      </c>
      <c r="E215" s="13">
        <f t="shared" ca="1" si="100"/>
        <v>2</v>
      </c>
      <c r="F215" s="13" t="str">
        <f t="shared" ca="1" si="101"/>
        <v>-</v>
      </c>
      <c r="G215" s="13" t="str">
        <f t="shared" ca="1" si="88"/>
        <v>(x-2)</v>
      </c>
      <c r="H215" s="13" t="str">
        <f t="shared" ca="1" si="89"/>
        <v>(x-1)(x-2)</v>
      </c>
      <c r="I215" s="13" t="str">
        <f t="shared" ca="1" si="90"/>
        <v>(x-2)(x-1)</v>
      </c>
      <c r="J215" s="13" t="str">
        <f t="shared" ca="1" si="91"/>
        <v/>
      </c>
      <c r="K215" s="13">
        <f t="shared" ca="1" si="92"/>
        <v>0</v>
      </c>
      <c r="L215" s="13">
        <f ca="1">COUNTIF($H$3:H215,H215)-1</f>
        <v>3</v>
      </c>
      <c r="M215" s="13">
        <f ca="1">COUNTIF($I$3:I215,H215)</f>
        <v>0</v>
      </c>
      <c r="N215" s="13">
        <f t="shared" ca="1" si="93"/>
        <v>0</v>
      </c>
      <c r="O215" s="13">
        <f t="shared" ca="1" si="102"/>
        <v>1</v>
      </c>
      <c r="P215" s="13">
        <f t="shared" ca="1" si="103"/>
        <v>4</v>
      </c>
      <c r="Q215" s="13">
        <f t="shared" ca="1" si="94"/>
        <v>-1</v>
      </c>
      <c r="R215" s="13">
        <f t="shared" ca="1" si="95"/>
        <v>-2</v>
      </c>
      <c r="S215" s="13">
        <f t="shared" ca="1" si="96"/>
        <v>-3</v>
      </c>
      <c r="T215" s="13">
        <f t="shared" ca="1" si="97"/>
        <v>2</v>
      </c>
      <c r="U215" s="13">
        <f t="shared" ca="1" si="104"/>
        <v>-3</v>
      </c>
      <c r="V215" s="13">
        <f t="shared" ca="1" si="105"/>
        <v>-3</v>
      </c>
      <c r="W215" s="13" t="str">
        <f t="shared" ca="1" si="106"/>
        <v>+2</v>
      </c>
      <c r="X215" s="14" t="str">
        <f t="shared" ca="1" si="107"/>
        <v>x²-3x+2</v>
      </c>
      <c r="Y215" s="13">
        <f t="shared" ca="1" si="108"/>
        <v>-1</v>
      </c>
      <c r="Z215" s="13">
        <f t="shared" ca="1" si="109"/>
        <v>-2</v>
      </c>
      <c r="AA215" s="14" t="str">
        <f t="shared" ca="1" si="110"/>
        <v>-1 と -2 をたして -3</v>
      </c>
      <c r="AB215" s="14" t="str">
        <f t="shared" ca="1" si="111"/>
        <v>, かけて +2 だから</v>
      </c>
      <c r="AC215" s="14" t="str">
        <f t="shared" ca="1" si="112"/>
        <v>x²-3x+2</v>
      </c>
      <c r="AD215" s="14" t="str">
        <f t="shared" ca="1" si="113"/>
        <v/>
      </c>
    </row>
    <row r="216" spans="1:30" ht="14.25">
      <c r="A216" s="13" t="str">
        <f ca="1">IF(P216&gt;0,"",COUNTIF(P$3:$P216,0))</f>
        <v/>
      </c>
      <c r="B216" s="13">
        <f t="shared" ca="1" si="98"/>
        <v>9</v>
      </c>
      <c r="C216" s="13" t="str">
        <f t="shared" ca="1" si="99"/>
        <v>+</v>
      </c>
      <c r="D216" s="13" t="str">
        <f t="shared" ca="1" si="87"/>
        <v>(x+9)</v>
      </c>
      <c r="E216" s="13">
        <f t="shared" ca="1" si="100"/>
        <v>5</v>
      </c>
      <c r="F216" s="13" t="str">
        <f t="shared" ca="1" si="101"/>
        <v>-</v>
      </c>
      <c r="G216" s="13" t="str">
        <f t="shared" ca="1" si="88"/>
        <v>(x-5)</v>
      </c>
      <c r="H216" s="13" t="str">
        <f t="shared" ca="1" si="89"/>
        <v>(x+9)(x-5)</v>
      </c>
      <c r="I216" s="13" t="str">
        <f t="shared" ca="1" si="90"/>
        <v>(x-5)(x+9)</v>
      </c>
      <c r="J216" s="13" t="str">
        <f t="shared" ca="1" si="91"/>
        <v/>
      </c>
      <c r="K216" s="13">
        <f t="shared" ca="1" si="92"/>
        <v>0</v>
      </c>
      <c r="L216" s="13">
        <f ca="1">COUNTIF($H$3:H216,H216)-1</f>
        <v>1</v>
      </c>
      <c r="M216" s="13">
        <f ca="1">COUNTIF($I$3:I216,H216)</f>
        <v>0</v>
      </c>
      <c r="N216" s="13">
        <f t="shared" ca="1" si="93"/>
        <v>0</v>
      </c>
      <c r="O216" s="13">
        <f t="shared" ca="1" si="102"/>
        <v>1</v>
      </c>
      <c r="P216" s="13">
        <f t="shared" ca="1" si="103"/>
        <v>2</v>
      </c>
      <c r="Q216" s="13">
        <f t="shared" ca="1" si="94"/>
        <v>9</v>
      </c>
      <c r="R216" s="13">
        <f t="shared" ca="1" si="95"/>
        <v>-5</v>
      </c>
      <c r="S216" s="13">
        <f t="shared" ca="1" si="96"/>
        <v>4</v>
      </c>
      <c r="T216" s="13">
        <f t="shared" ca="1" si="97"/>
        <v>-45</v>
      </c>
      <c r="U216" s="13" t="str">
        <f t="shared" ca="1" si="104"/>
        <v>+4</v>
      </c>
      <c r="V216" s="13" t="str">
        <f t="shared" ca="1" si="105"/>
        <v>+4</v>
      </c>
      <c r="W216" s="13">
        <f t="shared" ca="1" si="106"/>
        <v>-45</v>
      </c>
      <c r="X216" s="14" t="str">
        <f t="shared" ca="1" si="107"/>
        <v>x²+4x-45</v>
      </c>
      <c r="Y216" s="13" t="str">
        <f t="shared" ca="1" si="108"/>
        <v>+9</v>
      </c>
      <c r="Z216" s="13">
        <f t="shared" ca="1" si="109"/>
        <v>-5</v>
      </c>
      <c r="AA216" s="14" t="str">
        <f t="shared" ca="1" si="110"/>
        <v>+9 と -5 をたして +4</v>
      </c>
      <c r="AB216" s="14" t="str">
        <f t="shared" ca="1" si="111"/>
        <v>, かけて -45 だから</v>
      </c>
      <c r="AC216" s="14" t="str">
        <f t="shared" ca="1" si="112"/>
        <v>x²+4x-45</v>
      </c>
      <c r="AD216" s="14" t="str">
        <f t="shared" ca="1" si="113"/>
        <v/>
      </c>
    </row>
    <row r="217" spans="1:30" ht="14.25">
      <c r="A217" s="13" t="str">
        <f ca="1">IF(P217&gt;0,"",COUNTIF(P$3:$P217,0))</f>
        <v/>
      </c>
      <c r="B217" s="13">
        <f t="shared" ca="1" si="98"/>
        <v>7</v>
      </c>
      <c r="C217" s="13" t="str">
        <f t="shared" ca="1" si="99"/>
        <v>+</v>
      </c>
      <c r="D217" s="13" t="str">
        <f t="shared" ca="1" si="87"/>
        <v>(x+7)</v>
      </c>
      <c r="E217" s="13">
        <f t="shared" ca="1" si="100"/>
        <v>3</v>
      </c>
      <c r="F217" s="13" t="str">
        <f t="shared" ca="1" si="101"/>
        <v>-</v>
      </c>
      <c r="G217" s="13" t="str">
        <f t="shared" ca="1" si="88"/>
        <v>(x-3)</v>
      </c>
      <c r="H217" s="13" t="str">
        <f t="shared" ca="1" si="89"/>
        <v>(x+7)(x-3)</v>
      </c>
      <c r="I217" s="13" t="str">
        <f t="shared" ca="1" si="90"/>
        <v>(x-3)(x+7)</v>
      </c>
      <c r="J217" s="13" t="str">
        <f t="shared" ca="1" si="91"/>
        <v/>
      </c>
      <c r="K217" s="13">
        <f t="shared" ca="1" si="92"/>
        <v>0</v>
      </c>
      <c r="L217" s="13">
        <f ca="1">COUNTIF($H$3:H217,H217)-1</f>
        <v>0</v>
      </c>
      <c r="M217" s="13">
        <f ca="1">COUNTIF($I$3:I217,H217)</f>
        <v>1</v>
      </c>
      <c r="N217" s="13">
        <f t="shared" ca="1" si="93"/>
        <v>0</v>
      </c>
      <c r="O217" s="13">
        <f t="shared" ca="1" si="102"/>
        <v>1</v>
      </c>
      <c r="P217" s="13">
        <f t="shared" ca="1" si="103"/>
        <v>2</v>
      </c>
      <c r="Q217" s="13">
        <f t="shared" ca="1" si="94"/>
        <v>7</v>
      </c>
      <c r="R217" s="13">
        <f t="shared" ca="1" si="95"/>
        <v>-3</v>
      </c>
      <c r="S217" s="13">
        <f t="shared" ca="1" si="96"/>
        <v>4</v>
      </c>
      <c r="T217" s="13">
        <f t="shared" ca="1" si="97"/>
        <v>-21</v>
      </c>
      <c r="U217" s="13" t="str">
        <f t="shared" ca="1" si="104"/>
        <v>+4</v>
      </c>
      <c r="V217" s="13" t="str">
        <f t="shared" ca="1" si="105"/>
        <v>+4</v>
      </c>
      <c r="W217" s="13">
        <f t="shared" ca="1" si="106"/>
        <v>-21</v>
      </c>
      <c r="X217" s="14" t="str">
        <f t="shared" ca="1" si="107"/>
        <v>x²+4x-21</v>
      </c>
      <c r="Y217" s="13" t="str">
        <f t="shared" ca="1" si="108"/>
        <v>+7</v>
      </c>
      <c r="Z217" s="13">
        <f t="shared" ca="1" si="109"/>
        <v>-3</v>
      </c>
      <c r="AA217" s="14" t="str">
        <f t="shared" ca="1" si="110"/>
        <v>+7 と -3 をたして +4</v>
      </c>
      <c r="AB217" s="14" t="str">
        <f t="shared" ca="1" si="111"/>
        <v>, かけて -21 だから</v>
      </c>
      <c r="AC217" s="14" t="str">
        <f t="shared" ca="1" si="112"/>
        <v>x²+4x-21</v>
      </c>
      <c r="AD217" s="14" t="str">
        <f t="shared" ca="1" si="113"/>
        <v/>
      </c>
    </row>
    <row r="218" spans="1:30" ht="14.25">
      <c r="A218" s="13" t="str">
        <f ca="1">IF(P218&gt;0,"",COUNTIF(P$3:$P218,0))</f>
        <v/>
      </c>
      <c r="B218" s="13">
        <f t="shared" ca="1" si="98"/>
        <v>7</v>
      </c>
      <c r="C218" s="13" t="str">
        <f t="shared" ca="1" si="99"/>
        <v>-</v>
      </c>
      <c r="D218" s="13" t="str">
        <f t="shared" ca="1" si="87"/>
        <v>(x-7)</v>
      </c>
      <c r="E218" s="13">
        <f t="shared" ca="1" si="100"/>
        <v>8</v>
      </c>
      <c r="F218" s="13" t="str">
        <f t="shared" ca="1" si="101"/>
        <v>+</v>
      </c>
      <c r="G218" s="13" t="str">
        <f t="shared" ca="1" si="88"/>
        <v>(x+8)</v>
      </c>
      <c r="H218" s="13" t="str">
        <f t="shared" ca="1" si="89"/>
        <v>(x-7)(x+8)</v>
      </c>
      <c r="I218" s="13" t="str">
        <f t="shared" ca="1" si="90"/>
        <v>(x+8)(x-7)</v>
      </c>
      <c r="J218" s="13" t="str">
        <f t="shared" ca="1" si="91"/>
        <v/>
      </c>
      <c r="K218" s="13">
        <f t="shared" ca="1" si="92"/>
        <v>0</v>
      </c>
      <c r="L218" s="13">
        <f ca="1">COUNTIF($H$3:H218,H218)-1</f>
        <v>0</v>
      </c>
      <c r="M218" s="13">
        <f ca="1">COUNTIF($I$3:I218,H218)</f>
        <v>1</v>
      </c>
      <c r="N218" s="13">
        <f t="shared" ca="1" si="93"/>
        <v>0</v>
      </c>
      <c r="O218" s="13">
        <f t="shared" ca="1" si="102"/>
        <v>1</v>
      </c>
      <c r="P218" s="13">
        <f t="shared" ca="1" si="103"/>
        <v>2</v>
      </c>
      <c r="Q218" s="13">
        <f t="shared" ca="1" si="94"/>
        <v>-7</v>
      </c>
      <c r="R218" s="13">
        <f t="shared" ca="1" si="95"/>
        <v>8</v>
      </c>
      <c r="S218" s="13">
        <f t="shared" ca="1" si="96"/>
        <v>1</v>
      </c>
      <c r="T218" s="13">
        <f t="shared" ca="1" si="97"/>
        <v>-56</v>
      </c>
      <c r="U218" s="13" t="str">
        <f t="shared" ca="1" si="104"/>
        <v>+</v>
      </c>
      <c r="V218" s="13" t="str">
        <f t="shared" ca="1" si="105"/>
        <v>+1</v>
      </c>
      <c r="W218" s="13">
        <f t="shared" ca="1" si="106"/>
        <v>-56</v>
      </c>
      <c r="X218" s="14" t="str">
        <f t="shared" ca="1" si="107"/>
        <v>x²+x-56</v>
      </c>
      <c r="Y218" s="13">
        <f t="shared" ca="1" si="108"/>
        <v>-7</v>
      </c>
      <c r="Z218" s="13" t="str">
        <f t="shared" ca="1" si="109"/>
        <v>+8</v>
      </c>
      <c r="AA218" s="14" t="str">
        <f t="shared" ca="1" si="110"/>
        <v>-7 と +8 をたして +1</v>
      </c>
      <c r="AB218" s="14" t="str">
        <f t="shared" ca="1" si="111"/>
        <v>, かけて -56 だから</v>
      </c>
      <c r="AC218" s="14" t="str">
        <f t="shared" ca="1" si="112"/>
        <v>x²+1x-56</v>
      </c>
      <c r="AD218" s="14" t="str">
        <f t="shared" ca="1" si="113"/>
        <v>xの係数の+1の1は省略して、</v>
      </c>
    </row>
    <row r="219" spans="1:30" ht="14.25">
      <c r="A219" s="13" t="str">
        <f ca="1">IF(P219&gt;0,"",COUNTIF(P$3:$P219,0))</f>
        <v/>
      </c>
      <c r="B219" s="13">
        <f t="shared" ca="1" si="98"/>
        <v>8</v>
      </c>
      <c r="C219" s="13" t="str">
        <f t="shared" ca="1" si="99"/>
        <v>-</v>
      </c>
      <c r="D219" s="13" t="str">
        <f t="shared" ca="1" si="87"/>
        <v>(x-8)</v>
      </c>
      <c r="E219" s="13">
        <f t="shared" ca="1" si="100"/>
        <v>2</v>
      </c>
      <c r="F219" s="13" t="str">
        <f t="shared" ca="1" si="101"/>
        <v>+</v>
      </c>
      <c r="G219" s="13" t="str">
        <f t="shared" ca="1" si="88"/>
        <v>(x+2)</v>
      </c>
      <c r="H219" s="13" t="str">
        <f t="shared" ca="1" si="89"/>
        <v>(x-8)(x+2)</v>
      </c>
      <c r="I219" s="13" t="str">
        <f t="shared" ca="1" si="90"/>
        <v>(x+2)(x-8)</v>
      </c>
      <c r="J219" s="13" t="str">
        <f t="shared" ca="1" si="91"/>
        <v/>
      </c>
      <c r="K219" s="13">
        <f t="shared" ca="1" si="92"/>
        <v>0</v>
      </c>
      <c r="L219" s="13">
        <f ca="1">COUNTIF($H$3:H219,H219)-1</f>
        <v>2</v>
      </c>
      <c r="M219" s="13">
        <f ca="1">COUNTIF($I$3:I219,H219)</f>
        <v>1</v>
      </c>
      <c r="N219" s="13">
        <f t="shared" ca="1" si="93"/>
        <v>0</v>
      </c>
      <c r="O219" s="13">
        <f t="shared" ca="1" si="102"/>
        <v>1</v>
      </c>
      <c r="P219" s="13">
        <f t="shared" ca="1" si="103"/>
        <v>4</v>
      </c>
      <c r="Q219" s="13">
        <f t="shared" ca="1" si="94"/>
        <v>-8</v>
      </c>
      <c r="R219" s="13">
        <f t="shared" ca="1" si="95"/>
        <v>2</v>
      </c>
      <c r="S219" s="13">
        <f t="shared" ca="1" si="96"/>
        <v>-6</v>
      </c>
      <c r="T219" s="13">
        <f t="shared" ca="1" si="97"/>
        <v>-16</v>
      </c>
      <c r="U219" s="13">
        <f t="shared" ca="1" si="104"/>
        <v>-6</v>
      </c>
      <c r="V219" s="13">
        <f t="shared" ca="1" si="105"/>
        <v>-6</v>
      </c>
      <c r="W219" s="13">
        <f t="shared" ca="1" si="106"/>
        <v>-16</v>
      </c>
      <c r="X219" s="14" t="str">
        <f t="shared" ca="1" si="107"/>
        <v>x²-6x-16</v>
      </c>
      <c r="Y219" s="13">
        <f t="shared" ca="1" si="108"/>
        <v>-8</v>
      </c>
      <c r="Z219" s="13" t="str">
        <f t="shared" ca="1" si="109"/>
        <v>+2</v>
      </c>
      <c r="AA219" s="14" t="str">
        <f t="shared" ca="1" si="110"/>
        <v>-8 と +2 をたして -6</v>
      </c>
      <c r="AB219" s="14" t="str">
        <f t="shared" ca="1" si="111"/>
        <v>, かけて -16 だから</v>
      </c>
      <c r="AC219" s="14" t="str">
        <f t="shared" ca="1" si="112"/>
        <v>x²-6x-16</v>
      </c>
      <c r="AD219" s="14" t="str">
        <f t="shared" ca="1" si="113"/>
        <v/>
      </c>
    </row>
    <row r="220" spans="1:30" ht="14.25">
      <c r="A220" s="13" t="str">
        <f ca="1">IF(P220&gt;0,"",COUNTIF(P$3:$P220,0))</f>
        <v/>
      </c>
      <c r="B220" s="13">
        <f t="shared" ca="1" si="98"/>
        <v>3</v>
      </c>
      <c r="C220" s="13" t="str">
        <f t="shared" ca="1" si="99"/>
        <v>-</v>
      </c>
      <c r="D220" s="13" t="str">
        <f t="shared" ca="1" si="87"/>
        <v>(x-3)</v>
      </c>
      <c r="E220" s="13">
        <f t="shared" ca="1" si="100"/>
        <v>5</v>
      </c>
      <c r="F220" s="13" t="str">
        <f t="shared" ca="1" si="101"/>
        <v>-</v>
      </c>
      <c r="G220" s="13" t="str">
        <f t="shared" ca="1" si="88"/>
        <v>(x-5)</v>
      </c>
      <c r="H220" s="13" t="str">
        <f t="shared" ca="1" si="89"/>
        <v>(x-3)(x-5)</v>
      </c>
      <c r="I220" s="13" t="str">
        <f t="shared" ca="1" si="90"/>
        <v>(x-5)(x-3)</v>
      </c>
      <c r="J220" s="13" t="str">
        <f t="shared" ca="1" si="91"/>
        <v/>
      </c>
      <c r="K220" s="13">
        <f t="shared" ca="1" si="92"/>
        <v>0</v>
      </c>
      <c r="L220" s="13">
        <f ca="1">COUNTIF($H$3:H220,H220)-1</f>
        <v>1</v>
      </c>
      <c r="M220" s="13">
        <f ca="1">COUNTIF($I$3:I220,H220)</f>
        <v>0</v>
      </c>
      <c r="N220" s="13">
        <f t="shared" ca="1" si="93"/>
        <v>0</v>
      </c>
      <c r="O220" s="13">
        <f t="shared" ca="1" si="102"/>
        <v>1</v>
      </c>
      <c r="P220" s="13">
        <f t="shared" ca="1" si="103"/>
        <v>2</v>
      </c>
      <c r="Q220" s="13">
        <f t="shared" ca="1" si="94"/>
        <v>-3</v>
      </c>
      <c r="R220" s="13">
        <f t="shared" ca="1" si="95"/>
        <v>-5</v>
      </c>
      <c r="S220" s="13">
        <f t="shared" ca="1" si="96"/>
        <v>-8</v>
      </c>
      <c r="T220" s="13">
        <f t="shared" ca="1" si="97"/>
        <v>15</v>
      </c>
      <c r="U220" s="13">
        <f t="shared" ca="1" si="104"/>
        <v>-8</v>
      </c>
      <c r="V220" s="13">
        <f t="shared" ca="1" si="105"/>
        <v>-8</v>
      </c>
      <c r="W220" s="13" t="str">
        <f t="shared" ca="1" si="106"/>
        <v>+15</v>
      </c>
      <c r="X220" s="14" t="str">
        <f t="shared" ca="1" si="107"/>
        <v>x²-8x+15</v>
      </c>
      <c r="Y220" s="13">
        <f t="shared" ca="1" si="108"/>
        <v>-3</v>
      </c>
      <c r="Z220" s="13">
        <f t="shared" ca="1" si="109"/>
        <v>-5</v>
      </c>
      <c r="AA220" s="14" t="str">
        <f t="shared" ca="1" si="110"/>
        <v>-3 と -5 をたして -8</v>
      </c>
      <c r="AB220" s="14" t="str">
        <f t="shared" ca="1" si="111"/>
        <v>, かけて +15 だから</v>
      </c>
      <c r="AC220" s="14" t="str">
        <f t="shared" ca="1" si="112"/>
        <v>x²-8x+15</v>
      </c>
      <c r="AD220" s="14" t="str">
        <f t="shared" ca="1" si="113"/>
        <v/>
      </c>
    </row>
    <row r="221" spans="1:30" ht="14.25">
      <c r="A221" s="13" t="str">
        <f ca="1">IF(P221&gt;0,"",COUNTIF(P$3:$P221,0))</f>
        <v/>
      </c>
      <c r="B221" s="13">
        <f t="shared" ca="1" si="98"/>
        <v>2</v>
      </c>
      <c r="C221" s="13" t="str">
        <f t="shared" ca="1" si="99"/>
        <v>-</v>
      </c>
      <c r="D221" s="13" t="str">
        <f t="shared" ca="1" si="87"/>
        <v>(x-2)</v>
      </c>
      <c r="E221" s="13">
        <f t="shared" ca="1" si="100"/>
        <v>6</v>
      </c>
      <c r="F221" s="13" t="str">
        <f t="shared" ca="1" si="101"/>
        <v>+</v>
      </c>
      <c r="G221" s="13" t="str">
        <f t="shared" ca="1" si="88"/>
        <v>(x+6)</v>
      </c>
      <c r="H221" s="13" t="str">
        <f t="shared" ca="1" si="89"/>
        <v>(x-2)(x+6)</v>
      </c>
      <c r="I221" s="13" t="str">
        <f t="shared" ca="1" si="90"/>
        <v>(x+6)(x-2)</v>
      </c>
      <c r="J221" s="13" t="str">
        <f t="shared" ca="1" si="91"/>
        <v/>
      </c>
      <c r="K221" s="13">
        <f t="shared" ca="1" si="92"/>
        <v>0</v>
      </c>
      <c r="L221" s="13">
        <f ca="1">COUNTIF($H$3:H221,H221)-1</f>
        <v>0</v>
      </c>
      <c r="M221" s="13">
        <f ca="1">COUNTIF($I$3:I221,H221)</f>
        <v>1</v>
      </c>
      <c r="N221" s="13">
        <f t="shared" ca="1" si="93"/>
        <v>0</v>
      </c>
      <c r="O221" s="13">
        <f t="shared" ca="1" si="102"/>
        <v>1</v>
      </c>
      <c r="P221" s="13">
        <f t="shared" ca="1" si="103"/>
        <v>2</v>
      </c>
      <c r="Q221" s="13">
        <f t="shared" ca="1" si="94"/>
        <v>-2</v>
      </c>
      <c r="R221" s="13">
        <f t="shared" ca="1" si="95"/>
        <v>6</v>
      </c>
      <c r="S221" s="13">
        <f t="shared" ca="1" si="96"/>
        <v>4</v>
      </c>
      <c r="T221" s="13">
        <f t="shared" ca="1" si="97"/>
        <v>-12</v>
      </c>
      <c r="U221" s="13" t="str">
        <f t="shared" ca="1" si="104"/>
        <v>+4</v>
      </c>
      <c r="V221" s="13" t="str">
        <f t="shared" ca="1" si="105"/>
        <v>+4</v>
      </c>
      <c r="W221" s="13">
        <f t="shared" ca="1" si="106"/>
        <v>-12</v>
      </c>
      <c r="X221" s="14" t="str">
        <f t="shared" ca="1" si="107"/>
        <v>x²+4x-12</v>
      </c>
      <c r="Y221" s="13">
        <f t="shared" ca="1" si="108"/>
        <v>-2</v>
      </c>
      <c r="Z221" s="13" t="str">
        <f t="shared" ca="1" si="109"/>
        <v>+6</v>
      </c>
      <c r="AA221" s="14" t="str">
        <f t="shared" ca="1" si="110"/>
        <v>-2 と +6 をたして +4</v>
      </c>
      <c r="AB221" s="14" t="str">
        <f t="shared" ca="1" si="111"/>
        <v>, かけて -12 だから</v>
      </c>
      <c r="AC221" s="14" t="str">
        <f t="shared" ca="1" si="112"/>
        <v>x²+4x-12</v>
      </c>
      <c r="AD221" s="14" t="str">
        <f t="shared" ca="1" si="113"/>
        <v/>
      </c>
    </row>
    <row r="222" spans="1:30" ht="14.25">
      <c r="A222" s="13" t="str">
        <f ca="1">IF(P222&gt;0,"",COUNTIF(P$3:$P222,0))</f>
        <v/>
      </c>
      <c r="B222" s="13">
        <f t="shared" ca="1" si="98"/>
        <v>7</v>
      </c>
      <c r="C222" s="13" t="str">
        <f t="shared" ca="1" si="99"/>
        <v>-</v>
      </c>
      <c r="D222" s="13" t="str">
        <f t="shared" ca="1" si="87"/>
        <v>(x-7)</v>
      </c>
      <c r="E222" s="13">
        <f t="shared" ca="1" si="100"/>
        <v>2</v>
      </c>
      <c r="F222" s="13" t="str">
        <f t="shared" ca="1" si="101"/>
        <v>-</v>
      </c>
      <c r="G222" s="13" t="str">
        <f t="shared" ca="1" si="88"/>
        <v>(x-2)</v>
      </c>
      <c r="H222" s="13" t="str">
        <f t="shared" ca="1" si="89"/>
        <v>(x-7)(x-2)</v>
      </c>
      <c r="I222" s="13" t="str">
        <f t="shared" ca="1" si="90"/>
        <v>(x-2)(x-7)</v>
      </c>
      <c r="J222" s="13" t="str">
        <f t="shared" ca="1" si="91"/>
        <v/>
      </c>
      <c r="K222" s="13">
        <f t="shared" ca="1" si="92"/>
        <v>0</v>
      </c>
      <c r="L222" s="13">
        <f ca="1">COUNTIF($H$3:H222,H222)-1</f>
        <v>0</v>
      </c>
      <c r="M222" s="13">
        <f ca="1">COUNTIF($I$3:I222,H222)</f>
        <v>0</v>
      </c>
      <c r="N222" s="13">
        <f t="shared" ca="1" si="93"/>
        <v>0</v>
      </c>
      <c r="O222" s="13">
        <f t="shared" ca="1" si="102"/>
        <v>1</v>
      </c>
      <c r="P222" s="13">
        <f t="shared" ca="1" si="103"/>
        <v>1</v>
      </c>
      <c r="Q222" s="13">
        <f t="shared" ca="1" si="94"/>
        <v>-7</v>
      </c>
      <c r="R222" s="13">
        <f t="shared" ca="1" si="95"/>
        <v>-2</v>
      </c>
      <c r="S222" s="13">
        <f t="shared" ca="1" si="96"/>
        <v>-9</v>
      </c>
      <c r="T222" s="13">
        <f t="shared" ca="1" si="97"/>
        <v>14</v>
      </c>
      <c r="U222" s="13">
        <f t="shared" ca="1" si="104"/>
        <v>-9</v>
      </c>
      <c r="V222" s="13">
        <f t="shared" ca="1" si="105"/>
        <v>-9</v>
      </c>
      <c r="W222" s="13" t="str">
        <f t="shared" ca="1" si="106"/>
        <v>+14</v>
      </c>
      <c r="X222" s="14" t="str">
        <f t="shared" ca="1" si="107"/>
        <v>x²-9x+14</v>
      </c>
      <c r="Y222" s="13">
        <f t="shared" ca="1" si="108"/>
        <v>-7</v>
      </c>
      <c r="Z222" s="13">
        <f t="shared" ca="1" si="109"/>
        <v>-2</v>
      </c>
      <c r="AA222" s="14" t="str">
        <f t="shared" ca="1" si="110"/>
        <v>-7 と -2 をたして -9</v>
      </c>
      <c r="AB222" s="14" t="str">
        <f t="shared" ca="1" si="111"/>
        <v>, かけて +14 だから</v>
      </c>
      <c r="AC222" s="14" t="str">
        <f t="shared" ca="1" si="112"/>
        <v>x²-9x+14</v>
      </c>
      <c r="AD222" s="14" t="str">
        <f t="shared" ca="1" si="113"/>
        <v/>
      </c>
    </row>
    <row r="223" spans="1:30" ht="14.25">
      <c r="A223" s="13" t="str">
        <f ca="1">IF(P223&gt;0,"",COUNTIF(P$3:$P223,0))</f>
        <v/>
      </c>
      <c r="B223" s="13">
        <f t="shared" ca="1" si="98"/>
        <v>9</v>
      </c>
      <c r="C223" s="13" t="str">
        <f t="shared" ca="1" si="99"/>
        <v>+</v>
      </c>
      <c r="D223" s="13" t="str">
        <f t="shared" ca="1" si="87"/>
        <v>(x+9)</v>
      </c>
      <c r="E223" s="13">
        <f t="shared" ca="1" si="100"/>
        <v>9</v>
      </c>
      <c r="F223" s="13" t="str">
        <f t="shared" ca="1" si="101"/>
        <v>+</v>
      </c>
      <c r="G223" s="13" t="str">
        <f t="shared" ca="1" si="88"/>
        <v>(x+9)</v>
      </c>
      <c r="H223" s="13" t="str">
        <f t="shared" ca="1" si="89"/>
        <v>(x+9)(x+9)</v>
      </c>
      <c r="I223" s="13" t="str">
        <f t="shared" ca="1" si="90"/>
        <v>(x+9)(x+9)</v>
      </c>
      <c r="J223" s="13" t="str">
        <f t="shared" ca="1" si="91"/>
        <v>(x+9)²</v>
      </c>
      <c r="K223" s="13">
        <f t="shared" ca="1" si="92"/>
        <v>1</v>
      </c>
      <c r="L223" s="13">
        <f ca="1">COUNTIF($H$3:H223,H223)-1</f>
        <v>2</v>
      </c>
      <c r="M223" s="13">
        <f ca="1">COUNTIF($I$3:I223,H223)</f>
        <v>3</v>
      </c>
      <c r="N223" s="13">
        <f t="shared" ca="1" si="93"/>
        <v>0</v>
      </c>
      <c r="O223" s="13">
        <f t="shared" ca="1" si="102"/>
        <v>0</v>
      </c>
      <c r="P223" s="13">
        <f t="shared" ca="1" si="103"/>
        <v>6</v>
      </c>
      <c r="Q223" s="13">
        <f t="shared" ca="1" si="94"/>
        <v>9</v>
      </c>
      <c r="R223" s="13">
        <f t="shared" ca="1" si="95"/>
        <v>9</v>
      </c>
      <c r="S223" s="13">
        <f t="shared" ca="1" si="96"/>
        <v>18</v>
      </c>
      <c r="T223" s="13">
        <f t="shared" ca="1" si="97"/>
        <v>81</v>
      </c>
      <c r="U223" s="13" t="str">
        <f t="shared" ca="1" si="104"/>
        <v>+18</v>
      </c>
      <c r="V223" s="13" t="str">
        <f t="shared" ca="1" si="105"/>
        <v>+18</v>
      </c>
      <c r="W223" s="13" t="str">
        <f t="shared" ca="1" si="106"/>
        <v>+81</v>
      </c>
      <c r="X223" s="14" t="str">
        <f t="shared" ca="1" si="107"/>
        <v>x²+18x+81</v>
      </c>
      <c r="Y223" s="13" t="str">
        <f t="shared" ca="1" si="108"/>
        <v>+9</v>
      </c>
      <c r="Z223" s="13" t="str">
        <f t="shared" ca="1" si="109"/>
        <v>+9</v>
      </c>
      <c r="AA223" s="14" t="str">
        <f t="shared" ca="1" si="110"/>
        <v>+9 と +9 をたして +18</v>
      </c>
      <c r="AB223" s="14" t="str">
        <f t="shared" ca="1" si="111"/>
        <v>, かけて +81 だから</v>
      </c>
      <c r="AC223" s="14" t="str">
        <f t="shared" ca="1" si="112"/>
        <v>x²+18x+81</v>
      </c>
      <c r="AD223" s="14" t="str">
        <f t="shared" ca="1" si="113"/>
        <v/>
      </c>
    </row>
    <row r="224" spans="1:30" ht="14.25">
      <c r="A224" s="13" t="str">
        <f ca="1">IF(P224&gt;0,"",COUNTIF(P$3:$P224,0))</f>
        <v/>
      </c>
      <c r="B224" s="13">
        <f t="shared" ca="1" si="98"/>
        <v>7</v>
      </c>
      <c r="C224" s="13" t="str">
        <f t="shared" ca="1" si="99"/>
        <v>+</v>
      </c>
      <c r="D224" s="13" t="str">
        <f t="shared" ca="1" si="87"/>
        <v>(x+7)</v>
      </c>
      <c r="E224" s="13">
        <f t="shared" ca="1" si="100"/>
        <v>9</v>
      </c>
      <c r="F224" s="13" t="str">
        <f t="shared" ca="1" si="101"/>
        <v>+</v>
      </c>
      <c r="G224" s="13" t="str">
        <f t="shared" ca="1" si="88"/>
        <v>(x+9)</v>
      </c>
      <c r="H224" s="13" t="str">
        <f t="shared" ca="1" si="89"/>
        <v>(x+7)(x+9)</v>
      </c>
      <c r="I224" s="13" t="str">
        <f t="shared" ca="1" si="90"/>
        <v>(x+9)(x+7)</v>
      </c>
      <c r="J224" s="13" t="str">
        <f t="shared" ca="1" si="91"/>
        <v/>
      </c>
      <c r="K224" s="13">
        <f t="shared" ca="1" si="92"/>
        <v>0</v>
      </c>
      <c r="L224" s="13">
        <f ca="1">COUNTIF($H$3:H224,H224)-1</f>
        <v>1</v>
      </c>
      <c r="M224" s="13">
        <f ca="1">COUNTIF($I$3:I224,H224)</f>
        <v>0</v>
      </c>
      <c r="N224" s="13">
        <f t="shared" ca="1" si="93"/>
        <v>0</v>
      </c>
      <c r="O224" s="13">
        <f t="shared" ca="1" si="102"/>
        <v>0</v>
      </c>
      <c r="P224" s="13">
        <f t="shared" ca="1" si="103"/>
        <v>1</v>
      </c>
      <c r="Q224" s="13">
        <f t="shared" ca="1" si="94"/>
        <v>7</v>
      </c>
      <c r="R224" s="13">
        <f t="shared" ca="1" si="95"/>
        <v>9</v>
      </c>
      <c r="S224" s="13">
        <f t="shared" ca="1" si="96"/>
        <v>16</v>
      </c>
      <c r="T224" s="13">
        <f t="shared" ca="1" si="97"/>
        <v>63</v>
      </c>
      <c r="U224" s="13" t="str">
        <f t="shared" ca="1" si="104"/>
        <v>+16</v>
      </c>
      <c r="V224" s="13" t="str">
        <f t="shared" ca="1" si="105"/>
        <v>+16</v>
      </c>
      <c r="W224" s="13" t="str">
        <f t="shared" ca="1" si="106"/>
        <v>+63</v>
      </c>
      <c r="X224" s="14" t="str">
        <f t="shared" ca="1" si="107"/>
        <v>x²+16x+63</v>
      </c>
      <c r="Y224" s="13" t="str">
        <f t="shared" ca="1" si="108"/>
        <v>+7</v>
      </c>
      <c r="Z224" s="13" t="str">
        <f t="shared" ca="1" si="109"/>
        <v>+9</v>
      </c>
      <c r="AA224" s="14" t="str">
        <f t="shared" ca="1" si="110"/>
        <v>+7 と +9 をたして +16</v>
      </c>
      <c r="AB224" s="14" t="str">
        <f t="shared" ca="1" si="111"/>
        <v>, かけて +63 だから</v>
      </c>
      <c r="AC224" s="14" t="str">
        <f t="shared" ca="1" si="112"/>
        <v>x²+16x+63</v>
      </c>
      <c r="AD224" s="14" t="str">
        <f t="shared" ca="1" si="113"/>
        <v/>
      </c>
    </row>
    <row r="225" spans="1:30" ht="14.25">
      <c r="A225" s="13" t="str">
        <f ca="1">IF(P225&gt;0,"",COUNTIF(P$3:$P225,0))</f>
        <v/>
      </c>
      <c r="B225" s="13">
        <f t="shared" ca="1" si="98"/>
        <v>9</v>
      </c>
      <c r="C225" s="13" t="str">
        <f t="shared" ca="1" si="99"/>
        <v>-</v>
      </c>
      <c r="D225" s="13" t="str">
        <f t="shared" ca="1" si="87"/>
        <v>(x-9)</v>
      </c>
      <c r="E225" s="13">
        <f t="shared" ca="1" si="100"/>
        <v>4</v>
      </c>
      <c r="F225" s="13" t="str">
        <f t="shared" ca="1" si="101"/>
        <v>+</v>
      </c>
      <c r="G225" s="13" t="str">
        <f t="shared" ca="1" si="88"/>
        <v>(x+4)</v>
      </c>
      <c r="H225" s="13" t="str">
        <f t="shared" ca="1" si="89"/>
        <v>(x-9)(x+4)</v>
      </c>
      <c r="I225" s="13" t="str">
        <f t="shared" ca="1" si="90"/>
        <v>(x+4)(x-9)</v>
      </c>
      <c r="J225" s="13" t="str">
        <f t="shared" ca="1" si="91"/>
        <v/>
      </c>
      <c r="K225" s="13">
        <f t="shared" ca="1" si="92"/>
        <v>0</v>
      </c>
      <c r="L225" s="13">
        <f ca="1">COUNTIF($H$3:H225,H225)-1</f>
        <v>0</v>
      </c>
      <c r="M225" s="13">
        <f ca="1">COUNTIF($I$3:I225,H225)</f>
        <v>1</v>
      </c>
      <c r="N225" s="13">
        <f t="shared" ca="1" si="93"/>
        <v>0</v>
      </c>
      <c r="O225" s="13">
        <f t="shared" ca="1" si="102"/>
        <v>1</v>
      </c>
      <c r="P225" s="13">
        <f t="shared" ca="1" si="103"/>
        <v>2</v>
      </c>
      <c r="Q225" s="13">
        <f t="shared" ca="1" si="94"/>
        <v>-9</v>
      </c>
      <c r="R225" s="13">
        <f t="shared" ca="1" si="95"/>
        <v>4</v>
      </c>
      <c r="S225" s="13">
        <f t="shared" ca="1" si="96"/>
        <v>-5</v>
      </c>
      <c r="T225" s="13">
        <f t="shared" ca="1" si="97"/>
        <v>-36</v>
      </c>
      <c r="U225" s="13">
        <f t="shared" ca="1" si="104"/>
        <v>-5</v>
      </c>
      <c r="V225" s="13">
        <f t="shared" ca="1" si="105"/>
        <v>-5</v>
      </c>
      <c r="W225" s="13">
        <f t="shared" ca="1" si="106"/>
        <v>-36</v>
      </c>
      <c r="X225" s="14" t="str">
        <f t="shared" ca="1" si="107"/>
        <v>x²-5x-36</v>
      </c>
      <c r="Y225" s="13">
        <f t="shared" ca="1" si="108"/>
        <v>-9</v>
      </c>
      <c r="Z225" s="13" t="str">
        <f t="shared" ca="1" si="109"/>
        <v>+4</v>
      </c>
      <c r="AA225" s="14" t="str">
        <f t="shared" ca="1" si="110"/>
        <v>-9 と +4 をたして -5</v>
      </c>
      <c r="AB225" s="14" t="str">
        <f t="shared" ca="1" si="111"/>
        <v>, かけて -36 だから</v>
      </c>
      <c r="AC225" s="14" t="str">
        <f t="shared" ca="1" si="112"/>
        <v>x²-5x-36</v>
      </c>
      <c r="AD225" s="14" t="str">
        <f t="shared" ca="1" si="113"/>
        <v/>
      </c>
    </row>
    <row r="226" spans="1:30" ht="14.25">
      <c r="A226" s="13" t="str">
        <f ca="1">IF(P226&gt;0,"",COUNTIF(P$3:$P226,0))</f>
        <v/>
      </c>
      <c r="B226" s="13">
        <f t="shared" ca="1" si="98"/>
        <v>7</v>
      </c>
      <c r="C226" s="13" t="str">
        <f t="shared" ca="1" si="99"/>
        <v>+</v>
      </c>
      <c r="D226" s="13" t="str">
        <f t="shared" ca="1" si="87"/>
        <v>(x+7)</v>
      </c>
      <c r="E226" s="13">
        <f t="shared" ca="1" si="100"/>
        <v>5</v>
      </c>
      <c r="F226" s="13" t="str">
        <f t="shared" ca="1" si="101"/>
        <v>+</v>
      </c>
      <c r="G226" s="13" t="str">
        <f t="shared" ca="1" si="88"/>
        <v>(x+5)</v>
      </c>
      <c r="H226" s="13" t="str">
        <f t="shared" ca="1" si="89"/>
        <v>(x+7)(x+5)</v>
      </c>
      <c r="I226" s="13" t="str">
        <f t="shared" ca="1" si="90"/>
        <v>(x+5)(x+7)</v>
      </c>
      <c r="J226" s="13" t="str">
        <f t="shared" ca="1" si="91"/>
        <v/>
      </c>
      <c r="K226" s="13">
        <f t="shared" ca="1" si="92"/>
        <v>0</v>
      </c>
      <c r="L226" s="13">
        <f ca="1">COUNTIF($H$3:H226,H226)-1</f>
        <v>1</v>
      </c>
      <c r="M226" s="13">
        <f ca="1">COUNTIF($I$3:I226,H226)</f>
        <v>0</v>
      </c>
      <c r="N226" s="13">
        <f t="shared" ca="1" si="93"/>
        <v>0</v>
      </c>
      <c r="O226" s="13">
        <f t="shared" ca="1" si="102"/>
        <v>0</v>
      </c>
      <c r="P226" s="13">
        <f t="shared" ca="1" si="103"/>
        <v>1</v>
      </c>
      <c r="Q226" s="13">
        <f t="shared" ca="1" si="94"/>
        <v>7</v>
      </c>
      <c r="R226" s="13">
        <f t="shared" ca="1" si="95"/>
        <v>5</v>
      </c>
      <c r="S226" s="13">
        <f t="shared" ca="1" si="96"/>
        <v>12</v>
      </c>
      <c r="T226" s="13">
        <f t="shared" ca="1" si="97"/>
        <v>35</v>
      </c>
      <c r="U226" s="13" t="str">
        <f t="shared" ca="1" si="104"/>
        <v>+12</v>
      </c>
      <c r="V226" s="13" t="str">
        <f t="shared" ca="1" si="105"/>
        <v>+12</v>
      </c>
      <c r="W226" s="13" t="str">
        <f t="shared" ca="1" si="106"/>
        <v>+35</v>
      </c>
      <c r="X226" s="14" t="str">
        <f t="shared" ca="1" si="107"/>
        <v>x²+12x+35</v>
      </c>
      <c r="Y226" s="13" t="str">
        <f t="shared" ca="1" si="108"/>
        <v>+7</v>
      </c>
      <c r="Z226" s="13" t="str">
        <f t="shared" ca="1" si="109"/>
        <v>+5</v>
      </c>
      <c r="AA226" s="14" t="str">
        <f t="shared" ca="1" si="110"/>
        <v>+7 と +5 をたして +12</v>
      </c>
      <c r="AB226" s="14" t="str">
        <f t="shared" ca="1" si="111"/>
        <v>, かけて +35 だから</v>
      </c>
      <c r="AC226" s="14" t="str">
        <f t="shared" ca="1" si="112"/>
        <v>x²+12x+35</v>
      </c>
      <c r="AD226" s="14" t="str">
        <f t="shared" ca="1" si="113"/>
        <v/>
      </c>
    </row>
    <row r="227" spans="1:30" ht="14.25">
      <c r="A227" s="13" t="str">
        <f ca="1">IF(P227&gt;0,"",COUNTIF(P$3:$P227,0))</f>
        <v/>
      </c>
      <c r="B227" s="13">
        <f t="shared" ca="1" si="98"/>
        <v>7</v>
      </c>
      <c r="C227" s="13" t="str">
        <f t="shared" ca="1" si="99"/>
        <v>+</v>
      </c>
      <c r="D227" s="13" t="str">
        <f t="shared" ref="D227:D290" ca="1" si="114">"(x"&amp;C227&amp;B227&amp;")"</f>
        <v>(x+7)</v>
      </c>
      <c r="E227" s="13">
        <f t="shared" ca="1" si="100"/>
        <v>6</v>
      </c>
      <c r="F227" s="13" t="str">
        <f t="shared" ca="1" si="101"/>
        <v>+</v>
      </c>
      <c r="G227" s="13" t="str">
        <f t="shared" ref="G227:G290" ca="1" si="115">"(x"&amp;F227&amp;E227&amp;")"</f>
        <v>(x+6)</v>
      </c>
      <c r="H227" s="13" t="str">
        <f t="shared" ref="H227:H290" ca="1" si="116">D227&amp;G227</f>
        <v>(x+7)(x+6)</v>
      </c>
      <c r="I227" s="13" t="str">
        <f t="shared" ref="I227:I290" ca="1" si="117">G227&amp;D227</f>
        <v>(x+6)(x+7)</v>
      </c>
      <c r="J227" s="13" t="str">
        <f t="shared" ref="J227:J290" ca="1" si="118">IF(K227=1,G227&amp;"²","")</f>
        <v/>
      </c>
      <c r="K227" s="13">
        <f t="shared" ref="K227:K290" ca="1" si="119">IF(D227=G227,1,0)</f>
        <v>0</v>
      </c>
      <c r="L227" s="13">
        <f ca="1">COUNTIF($H$3:H227,H227)-1</f>
        <v>2</v>
      </c>
      <c r="M227" s="13">
        <f ca="1">COUNTIF($I$3:I227,H227)</f>
        <v>0</v>
      </c>
      <c r="N227" s="13">
        <f t="shared" ref="N227:N290" ca="1" si="120">IF(AND(B227=E227,K227=0),1,0)</f>
        <v>0</v>
      </c>
      <c r="O227" s="13">
        <f t="shared" ca="1" si="102"/>
        <v>0</v>
      </c>
      <c r="P227" s="13">
        <f t="shared" ca="1" si="103"/>
        <v>2</v>
      </c>
      <c r="Q227" s="13">
        <f t="shared" ref="Q227:Q290" ca="1" si="121">VALUE(C227&amp;B227)</f>
        <v>7</v>
      </c>
      <c r="R227" s="13">
        <f t="shared" ref="R227:R290" ca="1" si="122">VALUE(F227&amp;E227)</f>
        <v>6</v>
      </c>
      <c r="S227" s="13">
        <f t="shared" ref="S227:S290" ca="1" si="123">Q227+R227</f>
        <v>13</v>
      </c>
      <c r="T227" s="13">
        <f t="shared" ref="T227:T290" ca="1" si="124">Q227*R227</f>
        <v>42</v>
      </c>
      <c r="U227" s="13" t="str">
        <f t="shared" ca="1" si="104"/>
        <v>+13</v>
      </c>
      <c r="V227" s="13" t="str">
        <f t="shared" ca="1" si="105"/>
        <v>+13</v>
      </c>
      <c r="W227" s="13" t="str">
        <f t="shared" ca="1" si="106"/>
        <v>+42</v>
      </c>
      <c r="X227" s="14" t="str">
        <f t="shared" ca="1" si="107"/>
        <v>x²+13x+42</v>
      </c>
      <c r="Y227" s="13" t="str">
        <f t="shared" ca="1" si="108"/>
        <v>+7</v>
      </c>
      <c r="Z227" s="13" t="str">
        <f t="shared" ca="1" si="109"/>
        <v>+6</v>
      </c>
      <c r="AA227" s="14" t="str">
        <f t="shared" ca="1" si="110"/>
        <v>+7 と +6 をたして +13</v>
      </c>
      <c r="AB227" s="14" t="str">
        <f t="shared" ca="1" si="111"/>
        <v>, かけて +42 だから</v>
      </c>
      <c r="AC227" s="14" t="str">
        <f t="shared" ca="1" si="112"/>
        <v>x²+13x+42</v>
      </c>
      <c r="AD227" s="14" t="str">
        <f t="shared" ca="1" si="113"/>
        <v/>
      </c>
    </row>
    <row r="228" spans="1:30" ht="14.25">
      <c r="A228" s="13" t="str">
        <f ca="1">IF(P228&gt;0,"",COUNTIF(P$3:$P228,0))</f>
        <v/>
      </c>
      <c r="B228" s="13">
        <f t="shared" ca="1" si="98"/>
        <v>3</v>
      </c>
      <c r="C228" s="13" t="str">
        <f t="shared" ca="1" si="99"/>
        <v>+</v>
      </c>
      <c r="D228" s="13" t="str">
        <f t="shared" ca="1" si="114"/>
        <v>(x+3)</v>
      </c>
      <c r="E228" s="13">
        <f t="shared" ca="1" si="100"/>
        <v>7</v>
      </c>
      <c r="F228" s="13" t="str">
        <f t="shared" ca="1" si="101"/>
        <v>+</v>
      </c>
      <c r="G228" s="13" t="str">
        <f t="shared" ca="1" si="115"/>
        <v>(x+7)</v>
      </c>
      <c r="H228" s="13" t="str">
        <f t="shared" ca="1" si="116"/>
        <v>(x+3)(x+7)</v>
      </c>
      <c r="I228" s="13" t="str">
        <f t="shared" ca="1" si="117"/>
        <v>(x+7)(x+3)</v>
      </c>
      <c r="J228" s="13" t="str">
        <f t="shared" ca="1" si="118"/>
        <v/>
      </c>
      <c r="K228" s="13">
        <f t="shared" ca="1" si="119"/>
        <v>0</v>
      </c>
      <c r="L228" s="13">
        <f ca="1">COUNTIF($H$3:H228,H228)-1</f>
        <v>0</v>
      </c>
      <c r="M228" s="13">
        <f ca="1">COUNTIF($I$3:I228,H228)</f>
        <v>1</v>
      </c>
      <c r="N228" s="13">
        <f t="shared" ca="1" si="120"/>
        <v>0</v>
      </c>
      <c r="O228" s="13">
        <f t="shared" ca="1" si="102"/>
        <v>0</v>
      </c>
      <c r="P228" s="13">
        <f t="shared" ca="1" si="103"/>
        <v>1</v>
      </c>
      <c r="Q228" s="13">
        <f t="shared" ca="1" si="121"/>
        <v>3</v>
      </c>
      <c r="R228" s="13">
        <f t="shared" ca="1" si="122"/>
        <v>7</v>
      </c>
      <c r="S228" s="13">
        <f t="shared" ca="1" si="123"/>
        <v>10</v>
      </c>
      <c r="T228" s="13">
        <f t="shared" ca="1" si="124"/>
        <v>21</v>
      </c>
      <c r="U228" s="13" t="str">
        <f t="shared" ca="1" si="104"/>
        <v>+10</v>
      </c>
      <c r="V228" s="13" t="str">
        <f t="shared" ca="1" si="105"/>
        <v>+10</v>
      </c>
      <c r="W228" s="13" t="str">
        <f t="shared" ca="1" si="106"/>
        <v>+21</v>
      </c>
      <c r="X228" s="14" t="str">
        <f t="shared" ca="1" si="107"/>
        <v>x²+10x+21</v>
      </c>
      <c r="Y228" s="13" t="str">
        <f t="shared" ca="1" si="108"/>
        <v>+3</v>
      </c>
      <c r="Z228" s="13" t="str">
        <f t="shared" ca="1" si="109"/>
        <v>+7</v>
      </c>
      <c r="AA228" s="14" t="str">
        <f t="shared" ca="1" si="110"/>
        <v>+3 と +7 をたして +10</v>
      </c>
      <c r="AB228" s="14" t="str">
        <f t="shared" ca="1" si="111"/>
        <v>, かけて +21 だから</v>
      </c>
      <c r="AC228" s="14" t="str">
        <f t="shared" ca="1" si="112"/>
        <v>x²+10x+21</v>
      </c>
      <c r="AD228" s="14" t="str">
        <f t="shared" ca="1" si="113"/>
        <v/>
      </c>
    </row>
    <row r="229" spans="1:30" ht="14.25">
      <c r="A229" s="13" t="str">
        <f ca="1">IF(P229&gt;0,"",COUNTIF(P$3:$P229,0))</f>
        <v/>
      </c>
      <c r="B229" s="13">
        <f t="shared" ca="1" si="98"/>
        <v>6</v>
      </c>
      <c r="C229" s="13" t="str">
        <f t="shared" ca="1" si="99"/>
        <v>-</v>
      </c>
      <c r="D229" s="13" t="str">
        <f t="shared" ca="1" si="114"/>
        <v>(x-6)</v>
      </c>
      <c r="E229" s="13">
        <f t="shared" ca="1" si="100"/>
        <v>9</v>
      </c>
      <c r="F229" s="13" t="str">
        <f t="shared" ca="1" si="101"/>
        <v>-</v>
      </c>
      <c r="G229" s="13" t="str">
        <f t="shared" ca="1" si="115"/>
        <v>(x-9)</v>
      </c>
      <c r="H229" s="13" t="str">
        <f t="shared" ca="1" si="116"/>
        <v>(x-6)(x-9)</v>
      </c>
      <c r="I229" s="13" t="str">
        <f t="shared" ca="1" si="117"/>
        <v>(x-9)(x-6)</v>
      </c>
      <c r="J229" s="13" t="str">
        <f t="shared" ca="1" si="118"/>
        <v/>
      </c>
      <c r="K229" s="13">
        <f t="shared" ca="1" si="119"/>
        <v>0</v>
      </c>
      <c r="L229" s="13">
        <f ca="1">COUNTIF($H$3:H229,H229)-1</f>
        <v>1</v>
      </c>
      <c r="M229" s="13">
        <f ca="1">COUNTIF($I$3:I229,H229)</f>
        <v>2</v>
      </c>
      <c r="N229" s="13">
        <f t="shared" ca="1" si="120"/>
        <v>0</v>
      </c>
      <c r="O229" s="13">
        <f t="shared" ca="1" si="102"/>
        <v>1</v>
      </c>
      <c r="P229" s="13">
        <f t="shared" ca="1" si="103"/>
        <v>4</v>
      </c>
      <c r="Q229" s="13">
        <f t="shared" ca="1" si="121"/>
        <v>-6</v>
      </c>
      <c r="R229" s="13">
        <f t="shared" ca="1" si="122"/>
        <v>-9</v>
      </c>
      <c r="S229" s="13">
        <f t="shared" ca="1" si="123"/>
        <v>-15</v>
      </c>
      <c r="T229" s="13">
        <f t="shared" ca="1" si="124"/>
        <v>54</v>
      </c>
      <c r="U229" s="13">
        <f t="shared" ca="1" si="104"/>
        <v>-15</v>
      </c>
      <c r="V229" s="13">
        <f t="shared" ca="1" si="105"/>
        <v>-15</v>
      </c>
      <c r="W229" s="13" t="str">
        <f t="shared" ca="1" si="106"/>
        <v>+54</v>
      </c>
      <c r="X229" s="14" t="str">
        <f t="shared" ca="1" si="107"/>
        <v>x²-15x+54</v>
      </c>
      <c r="Y229" s="13">
        <f t="shared" ca="1" si="108"/>
        <v>-6</v>
      </c>
      <c r="Z229" s="13">
        <f t="shared" ca="1" si="109"/>
        <v>-9</v>
      </c>
      <c r="AA229" s="14" t="str">
        <f t="shared" ca="1" si="110"/>
        <v>-6 と -9 をたして -15</v>
      </c>
      <c r="AB229" s="14" t="str">
        <f t="shared" ca="1" si="111"/>
        <v>, かけて +54 だから</v>
      </c>
      <c r="AC229" s="14" t="str">
        <f t="shared" ca="1" si="112"/>
        <v>x²-15x+54</v>
      </c>
      <c r="AD229" s="14" t="str">
        <f t="shared" ca="1" si="113"/>
        <v/>
      </c>
    </row>
    <row r="230" spans="1:30" ht="14.25">
      <c r="A230" s="13" t="str">
        <f ca="1">IF(P230&gt;0,"",COUNTIF(P$3:$P230,0))</f>
        <v/>
      </c>
      <c r="B230" s="13">
        <f t="shared" ca="1" si="98"/>
        <v>9</v>
      </c>
      <c r="C230" s="13" t="str">
        <f t="shared" ca="1" si="99"/>
        <v>-</v>
      </c>
      <c r="D230" s="13" t="str">
        <f t="shared" ca="1" si="114"/>
        <v>(x-9)</v>
      </c>
      <c r="E230" s="13">
        <f t="shared" ca="1" si="100"/>
        <v>3</v>
      </c>
      <c r="F230" s="13" t="str">
        <f t="shared" ca="1" si="101"/>
        <v>-</v>
      </c>
      <c r="G230" s="13" t="str">
        <f t="shared" ca="1" si="115"/>
        <v>(x-3)</v>
      </c>
      <c r="H230" s="13" t="str">
        <f t="shared" ca="1" si="116"/>
        <v>(x-9)(x-3)</v>
      </c>
      <c r="I230" s="13" t="str">
        <f t="shared" ca="1" si="117"/>
        <v>(x-3)(x-9)</v>
      </c>
      <c r="J230" s="13" t="str">
        <f t="shared" ca="1" si="118"/>
        <v/>
      </c>
      <c r="K230" s="13">
        <f t="shared" ca="1" si="119"/>
        <v>0</v>
      </c>
      <c r="L230" s="13">
        <f ca="1">COUNTIF($H$3:H230,H230)-1</f>
        <v>0</v>
      </c>
      <c r="M230" s="13">
        <f ca="1">COUNTIF($I$3:I230,H230)</f>
        <v>3</v>
      </c>
      <c r="N230" s="13">
        <f t="shared" ca="1" si="120"/>
        <v>0</v>
      </c>
      <c r="O230" s="13">
        <f t="shared" ca="1" si="102"/>
        <v>1</v>
      </c>
      <c r="P230" s="13">
        <f t="shared" ca="1" si="103"/>
        <v>4</v>
      </c>
      <c r="Q230" s="13">
        <f t="shared" ca="1" si="121"/>
        <v>-9</v>
      </c>
      <c r="R230" s="13">
        <f t="shared" ca="1" si="122"/>
        <v>-3</v>
      </c>
      <c r="S230" s="13">
        <f t="shared" ca="1" si="123"/>
        <v>-12</v>
      </c>
      <c r="T230" s="13">
        <f t="shared" ca="1" si="124"/>
        <v>27</v>
      </c>
      <c r="U230" s="13">
        <f t="shared" ca="1" si="104"/>
        <v>-12</v>
      </c>
      <c r="V230" s="13">
        <f t="shared" ca="1" si="105"/>
        <v>-12</v>
      </c>
      <c r="W230" s="13" t="str">
        <f t="shared" ca="1" si="106"/>
        <v>+27</v>
      </c>
      <c r="X230" s="14" t="str">
        <f t="shared" ca="1" si="107"/>
        <v>x²-12x+27</v>
      </c>
      <c r="Y230" s="13">
        <f t="shared" ca="1" si="108"/>
        <v>-9</v>
      </c>
      <c r="Z230" s="13">
        <f t="shared" ca="1" si="109"/>
        <v>-3</v>
      </c>
      <c r="AA230" s="14" t="str">
        <f t="shared" ca="1" si="110"/>
        <v>-9 と -3 をたして -12</v>
      </c>
      <c r="AB230" s="14" t="str">
        <f t="shared" ca="1" si="111"/>
        <v>, かけて +27 だから</v>
      </c>
      <c r="AC230" s="14" t="str">
        <f t="shared" ca="1" si="112"/>
        <v>x²-12x+27</v>
      </c>
      <c r="AD230" s="14" t="str">
        <f t="shared" ca="1" si="113"/>
        <v/>
      </c>
    </row>
    <row r="231" spans="1:30" ht="14.25">
      <c r="A231" s="13" t="str">
        <f ca="1">IF(P231&gt;0,"",COUNTIF(P$3:$P231,0))</f>
        <v/>
      </c>
      <c r="B231" s="13">
        <f t="shared" ca="1" si="98"/>
        <v>5</v>
      </c>
      <c r="C231" s="13" t="str">
        <f t="shared" ca="1" si="99"/>
        <v>-</v>
      </c>
      <c r="D231" s="13" t="str">
        <f t="shared" ca="1" si="114"/>
        <v>(x-5)</v>
      </c>
      <c r="E231" s="13">
        <f t="shared" ca="1" si="100"/>
        <v>4</v>
      </c>
      <c r="F231" s="13" t="str">
        <f t="shared" ca="1" si="101"/>
        <v>+</v>
      </c>
      <c r="G231" s="13" t="str">
        <f t="shared" ca="1" si="115"/>
        <v>(x+4)</v>
      </c>
      <c r="H231" s="13" t="str">
        <f t="shared" ca="1" si="116"/>
        <v>(x-5)(x+4)</v>
      </c>
      <c r="I231" s="13" t="str">
        <f t="shared" ca="1" si="117"/>
        <v>(x+4)(x-5)</v>
      </c>
      <c r="J231" s="13" t="str">
        <f t="shared" ca="1" si="118"/>
        <v/>
      </c>
      <c r="K231" s="13">
        <f t="shared" ca="1" si="119"/>
        <v>0</v>
      </c>
      <c r="L231" s="13">
        <f ca="1">COUNTIF($H$3:H231,H231)-1</f>
        <v>0</v>
      </c>
      <c r="M231" s="13">
        <f ca="1">COUNTIF($I$3:I231,H231)</f>
        <v>1</v>
      </c>
      <c r="N231" s="13">
        <f t="shared" ca="1" si="120"/>
        <v>0</v>
      </c>
      <c r="O231" s="13">
        <f t="shared" ca="1" si="102"/>
        <v>1</v>
      </c>
      <c r="P231" s="13">
        <f t="shared" ca="1" si="103"/>
        <v>2</v>
      </c>
      <c r="Q231" s="13">
        <f t="shared" ca="1" si="121"/>
        <v>-5</v>
      </c>
      <c r="R231" s="13">
        <f t="shared" ca="1" si="122"/>
        <v>4</v>
      </c>
      <c r="S231" s="13">
        <f t="shared" ca="1" si="123"/>
        <v>-1</v>
      </c>
      <c r="T231" s="13">
        <f t="shared" ca="1" si="124"/>
        <v>-20</v>
      </c>
      <c r="U231" s="13" t="str">
        <f t="shared" ca="1" si="104"/>
        <v>-</v>
      </c>
      <c r="V231" s="13" t="str">
        <f t="shared" ca="1" si="105"/>
        <v>-1</v>
      </c>
      <c r="W231" s="13">
        <f t="shared" ca="1" si="106"/>
        <v>-20</v>
      </c>
      <c r="X231" s="14" t="str">
        <f t="shared" ca="1" si="107"/>
        <v>x²-x-20</v>
      </c>
      <c r="Y231" s="13">
        <f t="shared" ca="1" si="108"/>
        <v>-5</v>
      </c>
      <c r="Z231" s="13" t="str">
        <f t="shared" ca="1" si="109"/>
        <v>+4</v>
      </c>
      <c r="AA231" s="14" t="str">
        <f t="shared" ca="1" si="110"/>
        <v>-5 と +4 をたして -1</v>
      </c>
      <c r="AB231" s="14" t="str">
        <f t="shared" ca="1" si="111"/>
        <v>, かけて -20 だから</v>
      </c>
      <c r="AC231" s="14" t="str">
        <f t="shared" ca="1" si="112"/>
        <v>x²-1x-20</v>
      </c>
      <c r="AD231" s="14" t="str">
        <f t="shared" ca="1" si="113"/>
        <v>xの係数の-1の1は省略して、</v>
      </c>
    </row>
    <row r="232" spans="1:30" ht="14.25">
      <c r="A232" s="13" t="str">
        <f ca="1">IF(P232&gt;0,"",COUNTIF(P$3:$P232,0))</f>
        <v/>
      </c>
      <c r="B232" s="13">
        <f t="shared" ca="1" si="98"/>
        <v>9</v>
      </c>
      <c r="C232" s="13" t="str">
        <f t="shared" ca="1" si="99"/>
        <v>-</v>
      </c>
      <c r="D232" s="13" t="str">
        <f t="shared" ca="1" si="114"/>
        <v>(x-9)</v>
      </c>
      <c r="E232" s="13">
        <f t="shared" ca="1" si="100"/>
        <v>1</v>
      </c>
      <c r="F232" s="13" t="str">
        <f t="shared" ca="1" si="101"/>
        <v>-</v>
      </c>
      <c r="G232" s="13" t="str">
        <f t="shared" ca="1" si="115"/>
        <v>(x-1)</v>
      </c>
      <c r="H232" s="13" t="str">
        <f t="shared" ca="1" si="116"/>
        <v>(x-9)(x-1)</v>
      </c>
      <c r="I232" s="13" t="str">
        <f t="shared" ca="1" si="117"/>
        <v>(x-1)(x-9)</v>
      </c>
      <c r="J232" s="13" t="str">
        <f t="shared" ca="1" si="118"/>
        <v/>
      </c>
      <c r="K232" s="13">
        <f t="shared" ca="1" si="119"/>
        <v>0</v>
      </c>
      <c r="L232" s="13">
        <f ca="1">COUNTIF($H$3:H232,H232)-1</f>
        <v>1</v>
      </c>
      <c r="M232" s="13">
        <f ca="1">COUNTIF($I$3:I232,H232)</f>
        <v>0</v>
      </c>
      <c r="N232" s="13">
        <f t="shared" ca="1" si="120"/>
        <v>0</v>
      </c>
      <c r="O232" s="13">
        <f t="shared" ca="1" si="102"/>
        <v>1</v>
      </c>
      <c r="P232" s="13">
        <f t="shared" ca="1" si="103"/>
        <v>2</v>
      </c>
      <c r="Q232" s="13">
        <f t="shared" ca="1" si="121"/>
        <v>-9</v>
      </c>
      <c r="R232" s="13">
        <f t="shared" ca="1" si="122"/>
        <v>-1</v>
      </c>
      <c r="S232" s="13">
        <f t="shared" ca="1" si="123"/>
        <v>-10</v>
      </c>
      <c r="T232" s="13">
        <f t="shared" ca="1" si="124"/>
        <v>9</v>
      </c>
      <c r="U232" s="13">
        <f t="shared" ca="1" si="104"/>
        <v>-10</v>
      </c>
      <c r="V232" s="13">
        <f t="shared" ca="1" si="105"/>
        <v>-10</v>
      </c>
      <c r="W232" s="13" t="str">
        <f t="shared" ca="1" si="106"/>
        <v>+9</v>
      </c>
      <c r="X232" s="14" t="str">
        <f t="shared" ca="1" si="107"/>
        <v>x²-10x+9</v>
      </c>
      <c r="Y232" s="13">
        <f t="shared" ca="1" si="108"/>
        <v>-9</v>
      </c>
      <c r="Z232" s="13">
        <f t="shared" ca="1" si="109"/>
        <v>-1</v>
      </c>
      <c r="AA232" s="14" t="str">
        <f t="shared" ca="1" si="110"/>
        <v>-9 と -1 をたして -10</v>
      </c>
      <c r="AB232" s="14" t="str">
        <f t="shared" ca="1" si="111"/>
        <v>, かけて +9 だから</v>
      </c>
      <c r="AC232" s="14" t="str">
        <f t="shared" ca="1" si="112"/>
        <v>x²-10x+9</v>
      </c>
      <c r="AD232" s="14" t="str">
        <f t="shared" ca="1" si="113"/>
        <v/>
      </c>
    </row>
    <row r="233" spans="1:30" ht="14.25">
      <c r="A233" s="13" t="str">
        <f ca="1">IF(P233&gt;0,"",COUNTIF(P$3:$P233,0))</f>
        <v/>
      </c>
      <c r="B233" s="13">
        <f t="shared" ca="1" si="98"/>
        <v>4</v>
      </c>
      <c r="C233" s="13" t="str">
        <f t="shared" ca="1" si="99"/>
        <v>-</v>
      </c>
      <c r="D233" s="13" t="str">
        <f t="shared" ca="1" si="114"/>
        <v>(x-4)</v>
      </c>
      <c r="E233" s="13">
        <f t="shared" ca="1" si="100"/>
        <v>2</v>
      </c>
      <c r="F233" s="13" t="str">
        <f t="shared" ca="1" si="101"/>
        <v>+</v>
      </c>
      <c r="G233" s="13" t="str">
        <f t="shared" ca="1" si="115"/>
        <v>(x+2)</v>
      </c>
      <c r="H233" s="13" t="str">
        <f t="shared" ca="1" si="116"/>
        <v>(x-4)(x+2)</v>
      </c>
      <c r="I233" s="13" t="str">
        <f t="shared" ca="1" si="117"/>
        <v>(x+2)(x-4)</v>
      </c>
      <c r="J233" s="13" t="str">
        <f t="shared" ca="1" si="118"/>
        <v/>
      </c>
      <c r="K233" s="13">
        <f t="shared" ca="1" si="119"/>
        <v>0</v>
      </c>
      <c r="L233" s="13">
        <f ca="1">COUNTIF($H$3:H233,H233)-1</f>
        <v>0</v>
      </c>
      <c r="M233" s="13">
        <f ca="1">COUNTIF($I$3:I233,H233)</f>
        <v>1</v>
      </c>
      <c r="N233" s="13">
        <f t="shared" ca="1" si="120"/>
        <v>0</v>
      </c>
      <c r="O233" s="13">
        <f t="shared" ca="1" si="102"/>
        <v>1</v>
      </c>
      <c r="P233" s="13">
        <f t="shared" ca="1" si="103"/>
        <v>2</v>
      </c>
      <c r="Q233" s="13">
        <f t="shared" ca="1" si="121"/>
        <v>-4</v>
      </c>
      <c r="R233" s="13">
        <f t="shared" ca="1" si="122"/>
        <v>2</v>
      </c>
      <c r="S233" s="13">
        <f t="shared" ca="1" si="123"/>
        <v>-2</v>
      </c>
      <c r="T233" s="13">
        <f t="shared" ca="1" si="124"/>
        <v>-8</v>
      </c>
      <c r="U233" s="13">
        <f t="shared" ca="1" si="104"/>
        <v>-2</v>
      </c>
      <c r="V233" s="13">
        <f t="shared" ca="1" si="105"/>
        <v>-2</v>
      </c>
      <c r="W233" s="13">
        <f t="shared" ca="1" si="106"/>
        <v>-8</v>
      </c>
      <c r="X233" s="14" t="str">
        <f t="shared" ca="1" si="107"/>
        <v>x²-2x-8</v>
      </c>
      <c r="Y233" s="13">
        <f t="shared" ca="1" si="108"/>
        <v>-4</v>
      </c>
      <c r="Z233" s="13" t="str">
        <f t="shared" ca="1" si="109"/>
        <v>+2</v>
      </c>
      <c r="AA233" s="14" t="str">
        <f t="shared" ca="1" si="110"/>
        <v>-4 と +2 をたして -2</v>
      </c>
      <c r="AB233" s="14" t="str">
        <f t="shared" ca="1" si="111"/>
        <v>, かけて -8 だから</v>
      </c>
      <c r="AC233" s="14" t="str">
        <f t="shared" ca="1" si="112"/>
        <v>x²-2x-8</v>
      </c>
      <c r="AD233" s="14" t="str">
        <f t="shared" ca="1" si="113"/>
        <v/>
      </c>
    </row>
    <row r="234" spans="1:30" ht="14.25">
      <c r="A234" s="13" t="str">
        <f ca="1">IF(P234&gt;0,"",COUNTIF(P$3:$P234,0))</f>
        <v/>
      </c>
      <c r="B234" s="13">
        <f t="shared" ca="1" si="98"/>
        <v>7</v>
      </c>
      <c r="C234" s="13" t="str">
        <f t="shared" ca="1" si="99"/>
        <v>-</v>
      </c>
      <c r="D234" s="13" t="str">
        <f t="shared" ca="1" si="114"/>
        <v>(x-7)</v>
      </c>
      <c r="E234" s="13">
        <f t="shared" ca="1" si="100"/>
        <v>7</v>
      </c>
      <c r="F234" s="13" t="str">
        <f t="shared" ca="1" si="101"/>
        <v>+</v>
      </c>
      <c r="G234" s="13" t="str">
        <f t="shared" ca="1" si="115"/>
        <v>(x+7)</v>
      </c>
      <c r="H234" s="13" t="str">
        <f t="shared" ca="1" si="116"/>
        <v>(x-7)(x+7)</v>
      </c>
      <c r="I234" s="13" t="str">
        <f t="shared" ca="1" si="117"/>
        <v>(x+7)(x-7)</v>
      </c>
      <c r="J234" s="13" t="str">
        <f t="shared" ca="1" si="118"/>
        <v/>
      </c>
      <c r="K234" s="13">
        <f t="shared" ca="1" si="119"/>
        <v>0</v>
      </c>
      <c r="L234" s="13">
        <f ca="1">COUNTIF($H$3:H234,H234)-1</f>
        <v>0</v>
      </c>
      <c r="M234" s="13">
        <f ca="1">COUNTIF($I$3:I234,H234)</f>
        <v>1</v>
      </c>
      <c r="N234" s="13">
        <f t="shared" ca="1" si="120"/>
        <v>1</v>
      </c>
      <c r="O234" s="13">
        <f t="shared" ca="1" si="102"/>
        <v>1</v>
      </c>
      <c r="P234" s="13">
        <f t="shared" ca="1" si="103"/>
        <v>3</v>
      </c>
      <c r="Q234" s="13">
        <f t="shared" ca="1" si="121"/>
        <v>-7</v>
      </c>
      <c r="R234" s="13">
        <f t="shared" ca="1" si="122"/>
        <v>7</v>
      </c>
      <c r="S234" s="13">
        <f t="shared" ca="1" si="123"/>
        <v>0</v>
      </c>
      <c r="T234" s="13">
        <f t="shared" ca="1" si="124"/>
        <v>-49</v>
      </c>
      <c r="U234" s="13" t="str">
        <f t="shared" ca="1" si="104"/>
        <v/>
      </c>
      <c r="V234" s="13" t="str">
        <f t="shared" ca="1" si="105"/>
        <v>0</v>
      </c>
      <c r="W234" s="13">
        <f t="shared" ca="1" si="106"/>
        <v>-49</v>
      </c>
      <c r="X234" s="14" t="str">
        <f t="shared" ca="1" si="107"/>
        <v>x²-49</v>
      </c>
      <c r="Y234" s="13">
        <f t="shared" ca="1" si="108"/>
        <v>-7</v>
      </c>
      <c r="Z234" s="13" t="str">
        <f t="shared" ca="1" si="109"/>
        <v>+7</v>
      </c>
      <c r="AA234" s="14" t="str">
        <f t="shared" ca="1" si="110"/>
        <v>-7 と +7 をたして 0</v>
      </c>
      <c r="AB234" s="14" t="str">
        <f t="shared" ca="1" si="111"/>
        <v>, かけて -49 だから</v>
      </c>
      <c r="AC234" s="14" t="str">
        <f t="shared" ca="1" si="112"/>
        <v>x²+0x-49</v>
      </c>
      <c r="AD234" s="14" t="str">
        <f t="shared" ca="1" si="113"/>
        <v>xの係数は0なので、</v>
      </c>
    </row>
    <row r="235" spans="1:30" ht="14.25">
      <c r="A235" s="13" t="str">
        <f ca="1">IF(P235&gt;0,"",COUNTIF(P$3:$P235,0))</f>
        <v/>
      </c>
      <c r="B235" s="13">
        <f t="shared" ca="1" si="98"/>
        <v>8</v>
      </c>
      <c r="C235" s="13" t="str">
        <f t="shared" ca="1" si="99"/>
        <v>-</v>
      </c>
      <c r="D235" s="13" t="str">
        <f t="shared" ca="1" si="114"/>
        <v>(x-8)</v>
      </c>
      <c r="E235" s="13">
        <f t="shared" ca="1" si="100"/>
        <v>8</v>
      </c>
      <c r="F235" s="13" t="str">
        <f t="shared" ca="1" si="101"/>
        <v>-</v>
      </c>
      <c r="G235" s="13" t="str">
        <f t="shared" ca="1" si="115"/>
        <v>(x-8)</v>
      </c>
      <c r="H235" s="13" t="str">
        <f t="shared" ca="1" si="116"/>
        <v>(x-8)(x-8)</v>
      </c>
      <c r="I235" s="13" t="str">
        <f t="shared" ca="1" si="117"/>
        <v>(x-8)(x-8)</v>
      </c>
      <c r="J235" s="13" t="str">
        <f t="shared" ca="1" si="118"/>
        <v>(x-8)²</v>
      </c>
      <c r="K235" s="13">
        <f t="shared" ca="1" si="119"/>
        <v>1</v>
      </c>
      <c r="L235" s="13">
        <f ca="1">COUNTIF($H$3:H235,H235)-1</f>
        <v>0</v>
      </c>
      <c r="M235" s="13">
        <f ca="1">COUNTIF($I$3:I235,H235)</f>
        <v>1</v>
      </c>
      <c r="N235" s="13">
        <f t="shared" ca="1" si="120"/>
        <v>0</v>
      </c>
      <c r="O235" s="13">
        <f t="shared" ca="1" si="102"/>
        <v>1</v>
      </c>
      <c r="P235" s="13">
        <f t="shared" ca="1" si="103"/>
        <v>3</v>
      </c>
      <c r="Q235" s="13">
        <f t="shared" ca="1" si="121"/>
        <v>-8</v>
      </c>
      <c r="R235" s="13">
        <f t="shared" ca="1" si="122"/>
        <v>-8</v>
      </c>
      <c r="S235" s="13">
        <f t="shared" ca="1" si="123"/>
        <v>-16</v>
      </c>
      <c r="T235" s="13">
        <f t="shared" ca="1" si="124"/>
        <v>64</v>
      </c>
      <c r="U235" s="13">
        <f t="shared" ca="1" si="104"/>
        <v>-16</v>
      </c>
      <c r="V235" s="13">
        <f t="shared" ca="1" si="105"/>
        <v>-16</v>
      </c>
      <c r="W235" s="13" t="str">
        <f t="shared" ca="1" si="106"/>
        <v>+64</v>
      </c>
      <c r="X235" s="14" t="str">
        <f t="shared" ca="1" si="107"/>
        <v>x²-16x+64</v>
      </c>
      <c r="Y235" s="13">
        <f t="shared" ca="1" si="108"/>
        <v>-8</v>
      </c>
      <c r="Z235" s="13">
        <f t="shared" ca="1" si="109"/>
        <v>-8</v>
      </c>
      <c r="AA235" s="14" t="str">
        <f t="shared" ca="1" si="110"/>
        <v>-8 と -8 をたして -16</v>
      </c>
      <c r="AB235" s="14" t="str">
        <f t="shared" ca="1" si="111"/>
        <v>, かけて +64 だから</v>
      </c>
      <c r="AC235" s="14" t="str">
        <f t="shared" ca="1" si="112"/>
        <v>x²-16x+64</v>
      </c>
      <c r="AD235" s="14" t="str">
        <f t="shared" ca="1" si="113"/>
        <v/>
      </c>
    </row>
    <row r="236" spans="1:30" ht="14.25">
      <c r="A236" s="13" t="str">
        <f ca="1">IF(P236&gt;0,"",COUNTIF(P$3:$P236,0))</f>
        <v/>
      </c>
      <c r="B236" s="13">
        <f t="shared" ca="1" si="98"/>
        <v>9</v>
      </c>
      <c r="C236" s="13" t="str">
        <f t="shared" ca="1" si="99"/>
        <v>+</v>
      </c>
      <c r="D236" s="13" t="str">
        <f t="shared" ca="1" si="114"/>
        <v>(x+9)</v>
      </c>
      <c r="E236" s="13">
        <f t="shared" ca="1" si="100"/>
        <v>1</v>
      </c>
      <c r="F236" s="13" t="str">
        <f t="shared" ca="1" si="101"/>
        <v>+</v>
      </c>
      <c r="G236" s="13" t="str">
        <f t="shared" ca="1" si="115"/>
        <v>(x+1)</v>
      </c>
      <c r="H236" s="13" t="str">
        <f t="shared" ca="1" si="116"/>
        <v>(x+9)(x+1)</v>
      </c>
      <c r="I236" s="13" t="str">
        <f t="shared" ca="1" si="117"/>
        <v>(x+1)(x+9)</v>
      </c>
      <c r="J236" s="13" t="str">
        <f t="shared" ca="1" si="118"/>
        <v/>
      </c>
      <c r="K236" s="13">
        <f t="shared" ca="1" si="119"/>
        <v>0</v>
      </c>
      <c r="L236" s="13">
        <f ca="1">COUNTIF($H$3:H236,H236)-1</f>
        <v>1</v>
      </c>
      <c r="M236" s="13">
        <f ca="1">COUNTIF($I$3:I236,H236)</f>
        <v>1</v>
      </c>
      <c r="N236" s="13">
        <f t="shared" ca="1" si="120"/>
        <v>0</v>
      </c>
      <c r="O236" s="13">
        <f t="shared" ca="1" si="102"/>
        <v>0</v>
      </c>
      <c r="P236" s="13">
        <f t="shared" ca="1" si="103"/>
        <v>2</v>
      </c>
      <c r="Q236" s="13">
        <f t="shared" ca="1" si="121"/>
        <v>9</v>
      </c>
      <c r="R236" s="13">
        <f t="shared" ca="1" si="122"/>
        <v>1</v>
      </c>
      <c r="S236" s="13">
        <f t="shared" ca="1" si="123"/>
        <v>10</v>
      </c>
      <c r="T236" s="13">
        <f t="shared" ca="1" si="124"/>
        <v>9</v>
      </c>
      <c r="U236" s="13" t="str">
        <f t="shared" ca="1" si="104"/>
        <v>+10</v>
      </c>
      <c r="V236" s="13" t="str">
        <f t="shared" ca="1" si="105"/>
        <v>+10</v>
      </c>
      <c r="W236" s="13" t="str">
        <f t="shared" ca="1" si="106"/>
        <v>+9</v>
      </c>
      <c r="X236" s="14" t="str">
        <f t="shared" ca="1" si="107"/>
        <v>x²+10x+9</v>
      </c>
      <c r="Y236" s="13" t="str">
        <f t="shared" ca="1" si="108"/>
        <v>+9</v>
      </c>
      <c r="Z236" s="13" t="str">
        <f t="shared" ca="1" si="109"/>
        <v>+1</v>
      </c>
      <c r="AA236" s="14" t="str">
        <f t="shared" ca="1" si="110"/>
        <v>+9 と +1 をたして +10</v>
      </c>
      <c r="AB236" s="14" t="str">
        <f t="shared" ca="1" si="111"/>
        <v>, かけて +9 だから</v>
      </c>
      <c r="AC236" s="14" t="str">
        <f t="shared" ca="1" si="112"/>
        <v>x²+10x+9</v>
      </c>
      <c r="AD236" s="14" t="str">
        <f t="shared" ca="1" si="113"/>
        <v/>
      </c>
    </row>
    <row r="237" spans="1:30" ht="14.25">
      <c r="A237" s="13" t="str">
        <f ca="1">IF(P237&gt;0,"",COUNTIF(P$3:$P237,0))</f>
        <v/>
      </c>
      <c r="B237" s="13">
        <f t="shared" ca="1" si="98"/>
        <v>6</v>
      </c>
      <c r="C237" s="13" t="str">
        <f t="shared" ca="1" si="99"/>
        <v>+</v>
      </c>
      <c r="D237" s="13" t="str">
        <f t="shared" ca="1" si="114"/>
        <v>(x+6)</v>
      </c>
      <c r="E237" s="13">
        <f t="shared" ca="1" si="100"/>
        <v>9</v>
      </c>
      <c r="F237" s="13" t="str">
        <f t="shared" ca="1" si="101"/>
        <v>+</v>
      </c>
      <c r="G237" s="13" t="str">
        <f t="shared" ca="1" si="115"/>
        <v>(x+9)</v>
      </c>
      <c r="H237" s="13" t="str">
        <f t="shared" ca="1" si="116"/>
        <v>(x+6)(x+9)</v>
      </c>
      <c r="I237" s="13" t="str">
        <f t="shared" ca="1" si="117"/>
        <v>(x+9)(x+6)</v>
      </c>
      <c r="J237" s="13" t="str">
        <f t="shared" ca="1" si="118"/>
        <v/>
      </c>
      <c r="K237" s="13">
        <f t="shared" ca="1" si="119"/>
        <v>0</v>
      </c>
      <c r="L237" s="13">
        <f ca="1">COUNTIF($H$3:H237,H237)-1</f>
        <v>1</v>
      </c>
      <c r="M237" s="13">
        <f ca="1">COUNTIF($I$3:I237,H237)</f>
        <v>0</v>
      </c>
      <c r="N237" s="13">
        <f t="shared" ca="1" si="120"/>
        <v>0</v>
      </c>
      <c r="O237" s="13">
        <f t="shared" ca="1" si="102"/>
        <v>0</v>
      </c>
      <c r="P237" s="13">
        <f t="shared" ca="1" si="103"/>
        <v>1</v>
      </c>
      <c r="Q237" s="13">
        <f t="shared" ca="1" si="121"/>
        <v>6</v>
      </c>
      <c r="R237" s="13">
        <f t="shared" ca="1" si="122"/>
        <v>9</v>
      </c>
      <c r="S237" s="13">
        <f t="shared" ca="1" si="123"/>
        <v>15</v>
      </c>
      <c r="T237" s="13">
        <f t="shared" ca="1" si="124"/>
        <v>54</v>
      </c>
      <c r="U237" s="13" t="str">
        <f t="shared" ca="1" si="104"/>
        <v>+15</v>
      </c>
      <c r="V237" s="13" t="str">
        <f t="shared" ca="1" si="105"/>
        <v>+15</v>
      </c>
      <c r="W237" s="13" t="str">
        <f t="shared" ca="1" si="106"/>
        <v>+54</v>
      </c>
      <c r="X237" s="14" t="str">
        <f t="shared" ca="1" si="107"/>
        <v>x²+15x+54</v>
      </c>
      <c r="Y237" s="13" t="str">
        <f t="shared" ca="1" si="108"/>
        <v>+6</v>
      </c>
      <c r="Z237" s="13" t="str">
        <f t="shared" ca="1" si="109"/>
        <v>+9</v>
      </c>
      <c r="AA237" s="14" t="str">
        <f t="shared" ca="1" si="110"/>
        <v>+6 と +9 をたして +15</v>
      </c>
      <c r="AB237" s="14" t="str">
        <f t="shared" ca="1" si="111"/>
        <v>, かけて +54 だから</v>
      </c>
      <c r="AC237" s="14" t="str">
        <f t="shared" ca="1" si="112"/>
        <v>x²+15x+54</v>
      </c>
      <c r="AD237" s="14" t="str">
        <f t="shared" ca="1" si="113"/>
        <v/>
      </c>
    </row>
    <row r="238" spans="1:30" ht="14.25">
      <c r="A238" s="13" t="str">
        <f ca="1">IF(P238&gt;0,"",COUNTIF(P$3:$P238,0))</f>
        <v/>
      </c>
      <c r="B238" s="13">
        <f t="shared" ca="1" si="98"/>
        <v>3</v>
      </c>
      <c r="C238" s="13" t="str">
        <f t="shared" ca="1" si="99"/>
        <v>-</v>
      </c>
      <c r="D238" s="13" t="str">
        <f t="shared" ca="1" si="114"/>
        <v>(x-3)</v>
      </c>
      <c r="E238" s="13">
        <f t="shared" ca="1" si="100"/>
        <v>8</v>
      </c>
      <c r="F238" s="13" t="str">
        <f t="shared" ca="1" si="101"/>
        <v>+</v>
      </c>
      <c r="G238" s="13" t="str">
        <f t="shared" ca="1" si="115"/>
        <v>(x+8)</v>
      </c>
      <c r="H238" s="13" t="str">
        <f t="shared" ca="1" si="116"/>
        <v>(x-3)(x+8)</v>
      </c>
      <c r="I238" s="13" t="str">
        <f t="shared" ca="1" si="117"/>
        <v>(x+8)(x-3)</v>
      </c>
      <c r="J238" s="13" t="str">
        <f t="shared" ca="1" si="118"/>
        <v/>
      </c>
      <c r="K238" s="13">
        <f t="shared" ca="1" si="119"/>
        <v>0</v>
      </c>
      <c r="L238" s="13">
        <f ca="1">COUNTIF($H$3:H238,H238)-1</f>
        <v>0</v>
      </c>
      <c r="M238" s="13">
        <f ca="1">COUNTIF($I$3:I238,H238)</f>
        <v>0</v>
      </c>
      <c r="N238" s="13">
        <f t="shared" ca="1" si="120"/>
        <v>0</v>
      </c>
      <c r="O238" s="13">
        <f t="shared" ca="1" si="102"/>
        <v>1</v>
      </c>
      <c r="P238" s="13">
        <f t="shared" ca="1" si="103"/>
        <v>1</v>
      </c>
      <c r="Q238" s="13">
        <f t="shared" ca="1" si="121"/>
        <v>-3</v>
      </c>
      <c r="R238" s="13">
        <f t="shared" ca="1" si="122"/>
        <v>8</v>
      </c>
      <c r="S238" s="13">
        <f t="shared" ca="1" si="123"/>
        <v>5</v>
      </c>
      <c r="T238" s="13">
        <f t="shared" ca="1" si="124"/>
        <v>-24</v>
      </c>
      <c r="U238" s="13" t="str">
        <f t="shared" ca="1" si="104"/>
        <v>+5</v>
      </c>
      <c r="V238" s="13" t="str">
        <f t="shared" ca="1" si="105"/>
        <v>+5</v>
      </c>
      <c r="W238" s="13">
        <f t="shared" ca="1" si="106"/>
        <v>-24</v>
      </c>
      <c r="X238" s="14" t="str">
        <f t="shared" ca="1" si="107"/>
        <v>x²+5x-24</v>
      </c>
      <c r="Y238" s="13">
        <f t="shared" ca="1" si="108"/>
        <v>-3</v>
      </c>
      <c r="Z238" s="13" t="str">
        <f t="shared" ca="1" si="109"/>
        <v>+8</v>
      </c>
      <c r="AA238" s="14" t="str">
        <f t="shared" ca="1" si="110"/>
        <v>-3 と +8 をたして +5</v>
      </c>
      <c r="AB238" s="14" t="str">
        <f t="shared" ca="1" si="111"/>
        <v>, かけて -24 だから</v>
      </c>
      <c r="AC238" s="14" t="str">
        <f t="shared" ca="1" si="112"/>
        <v>x²+5x-24</v>
      </c>
      <c r="AD238" s="14" t="str">
        <f t="shared" ca="1" si="113"/>
        <v/>
      </c>
    </row>
    <row r="239" spans="1:30" ht="14.25">
      <c r="A239" s="13" t="str">
        <f ca="1">IF(P239&gt;0,"",COUNTIF(P$3:$P239,0))</f>
        <v/>
      </c>
      <c r="B239" s="13">
        <f t="shared" ca="1" si="98"/>
        <v>9</v>
      </c>
      <c r="C239" s="13" t="str">
        <f t="shared" ca="1" si="99"/>
        <v>+</v>
      </c>
      <c r="D239" s="13" t="str">
        <f t="shared" ca="1" si="114"/>
        <v>(x+9)</v>
      </c>
      <c r="E239" s="13">
        <f t="shared" ca="1" si="100"/>
        <v>9</v>
      </c>
      <c r="F239" s="13" t="str">
        <f t="shared" ca="1" si="101"/>
        <v>-</v>
      </c>
      <c r="G239" s="13" t="str">
        <f t="shared" ca="1" si="115"/>
        <v>(x-9)</v>
      </c>
      <c r="H239" s="13" t="str">
        <f t="shared" ca="1" si="116"/>
        <v>(x+9)(x-9)</v>
      </c>
      <c r="I239" s="13" t="str">
        <f t="shared" ca="1" si="117"/>
        <v>(x-9)(x+9)</v>
      </c>
      <c r="J239" s="13" t="str">
        <f t="shared" ca="1" si="118"/>
        <v/>
      </c>
      <c r="K239" s="13">
        <f t="shared" ca="1" si="119"/>
        <v>0</v>
      </c>
      <c r="L239" s="13">
        <f ca="1">COUNTIF($H$3:H239,H239)-1</f>
        <v>0</v>
      </c>
      <c r="M239" s="13">
        <f ca="1">COUNTIF($I$3:I239,H239)</f>
        <v>1</v>
      </c>
      <c r="N239" s="13">
        <f t="shared" ca="1" si="120"/>
        <v>1</v>
      </c>
      <c r="O239" s="13">
        <f t="shared" ca="1" si="102"/>
        <v>1</v>
      </c>
      <c r="P239" s="13">
        <f t="shared" ca="1" si="103"/>
        <v>3</v>
      </c>
      <c r="Q239" s="13">
        <f t="shared" ca="1" si="121"/>
        <v>9</v>
      </c>
      <c r="R239" s="13">
        <f t="shared" ca="1" si="122"/>
        <v>-9</v>
      </c>
      <c r="S239" s="13">
        <f t="shared" ca="1" si="123"/>
        <v>0</v>
      </c>
      <c r="T239" s="13">
        <f t="shared" ca="1" si="124"/>
        <v>-81</v>
      </c>
      <c r="U239" s="13" t="str">
        <f t="shared" ca="1" si="104"/>
        <v/>
      </c>
      <c r="V239" s="13" t="str">
        <f t="shared" ca="1" si="105"/>
        <v>0</v>
      </c>
      <c r="W239" s="13">
        <f t="shared" ca="1" si="106"/>
        <v>-81</v>
      </c>
      <c r="X239" s="14" t="str">
        <f t="shared" ca="1" si="107"/>
        <v>x²-81</v>
      </c>
      <c r="Y239" s="13" t="str">
        <f t="shared" ca="1" si="108"/>
        <v>+9</v>
      </c>
      <c r="Z239" s="13">
        <f t="shared" ca="1" si="109"/>
        <v>-9</v>
      </c>
      <c r="AA239" s="14" t="str">
        <f t="shared" ca="1" si="110"/>
        <v>+9 と -9 をたして 0</v>
      </c>
      <c r="AB239" s="14" t="str">
        <f t="shared" ca="1" si="111"/>
        <v>, かけて -81 だから</v>
      </c>
      <c r="AC239" s="14" t="str">
        <f t="shared" ca="1" si="112"/>
        <v>x²+0x-81</v>
      </c>
      <c r="AD239" s="14" t="str">
        <f t="shared" ca="1" si="113"/>
        <v>xの係数は0なので、</v>
      </c>
    </row>
    <row r="240" spans="1:30" ht="14.25">
      <c r="A240" s="13" t="str">
        <f ca="1">IF(P240&gt;0,"",COUNTIF(P$3:$P240,0))</f>
        <v/>
      </c>
      <c r="B240" s="13">
        <f t="shared" ca="1" si="98"/>
        <v>6</v>
      </c>
      <c r="C240" s="13" t="str">
        <f t="shared" ca="1" si="99"/>
        <v>-</v>
      </c>
      <c r="D240" s="13" t="str">
        <f t="shared" ca="1" si="114"/>
        <v>(x-6)</v>
      </c>
      <c r="E240" s="13">
        <f t="shared" ca="1" si="100"/>
        <v>3</v>
      </c>
      <c r="F240" s="13" t="str">
        <f t="shared" ca="1" si="101"/>
        <v>-</v>
      </c>
      <c r="G240" s="13" t="str">
        <f t="shared" ca="1" si="115"/>
        <v>(x-3)</v>
      </c>
      <c r="H240" s="13" t="str">
        <f t="shared" ca="1" si="116"/>
        <v>(x-6)(x-3)</v>
      </c>
      <c r="I240" s="13" t="str">
        <f t="shared" ca="1" si="117"/>
        <v>(x-3)(x-6)</v>
      </c>
      <c r="J240" s="13" t="str">
        <f t="shared" ca="1" si="118"/>
        <v/>
      </c>
      <c r="K240" s="13">
        <f t="shared" ca="1" si="119"/>
        <v>0</v>
      </c>
      <c r="L240" s="13">
        <f ca="1">COUNTIF($H$3:H240,H240)-1</f>
        <v>1</v>
      </c>
      <c r="M240" s="13">
        <f ca="1">COUNTIF($I$3:I240,H240)</f>
        <v>0</v>
      </c>
      <c r="N240" s="13">
        <f t="shared" ca="1" si="120"/>
        <v>0</v>
      </c>
      <c r="O240" s="13">
        <f t="shared" ca="1" si="102"/>
        <v>1</v>
      </c>
      <c r="P240" s="13">
        <f t="shared" ca="1" si="103"/>
        <v>2</v>
      </c>
      <c r="Q240" s="13">
        <f t="shared" ca="1" si="121"/>
        <v>-6</v>
      </c>
      <c r="R240" s="13">
        <f t="shared" ca="1" si="122"/>
        <v>-3</v>
      </c>
      <c r="S240" s="13">
        <f t="shared" ca="1" si="123"/>
        <v>-9</v>
      </c>
      <c r="T240" s="13">
        <f t="shared" ca="1" si="124"/>
        <v>18</v>
      </c>
      <c r="U240" s="13">
        <f t="shared" ca="1" si="104"/>
        <v>-9</v>
      </c>
      <c r="V240" s="13">
        <f t="shared" ca="1" si="105"/>
        <v>-9</v>
      </c>
      <c r="W240" s="13" t="str">
        <f t="shared" ca="1" si="106"/>
        <v>+18</v>
      </c>
      <c r="X240" s="14" t="str">
        <f t="shared" ca="1" si="107"/>
        <v>x²-9x+18</v>
      </c>
      <c r="Y240" s="13">
        <f t="shared" ca="1" si="108"/>
        <v>-6</v>
      </c>
      <c r="Z240" s="13">
        <f t="shared" ca="1" si="109"/>
        <v>-3</v>
      </c>
      <c r="AA240" s="14" t="str">
        <f t="shared" ca="1" si="110"/>
        <v>-6 と -3 をたして -9</v>
      </c>
      <c r="AB240" s="14" t="str">
        <f t="shared" ca="1" si="111"/>
        <v>, かけて +18 だから</v>
      </c>
      <c r="AC240" s="14" t="str">
        <f t="shared" ca="1" si="112"/>
        <v>x²-9x+18</v>
      </c>
      <c r="AD240" s="14" t="str">
        <f t="shared" ca="1" si="113"/>
        <v/>
      </c>
    </row>
    <row r="241" spans="1:30" ht="14.25">
      <c r="A241" s="13" t="str">
        <f ca="1">IF(P241&gt;0,"",COUNTIF(P$3:$P241,0))</f>
        <v/>
      </c>
      <c r="B241" s="13">
        <f t="shared" ca="1" si="98"/>
        <v>5</v>
      </c>
      <c r="C241" s="13" t="str">
        <f t="shared" ca="1" si="99"/>
        <v>+</v>
      </c>
      <c r="D241" s="13" t="str">
        <f t="shared" ca="1" si="114"/>
        <v>(x+5)</v>
      </c>
      <c r="E241" s="13">
        <f t="shared" ca="1" si="100"/>
        <v>6</v>
      </c>
      <c r="F241" s="13" t="str">
        <f t="shared" ca="1" si="101"/>
        <v>-</v>
      </c>
      <c r="G241" s="13" t="str">
        <f t="shared" ca="1" si="115"/>
        <v>(x-6)</v>
      </c>
      <c r="H241" s="13" t="str">
        <f t="shared" ca="1" si="116"/>
        <v>(x+5)(x-6)</v>
      </c>
      <c r="I241" s="13" t="str">
        <f t="shared" ca="1" si="117"/>
        <v>(x-6)(x+5)</v>
      </c>
      <c r="J241" s="13" t="str">
        <f t="shared" ca="1" si="118"/>
        <v/>
      </c>
      <c r="K241" s="13">
        <f t="shared" ca="1" si="119"/>
        <v>0</v>
      </c>
      <c r="L241" s="13">
        <f ca="1">COUNTIF($H$3:H241,H241)-1</f>
        <v>0</v>
      </c>
      <c r="M241" s="13">
        <f ca="1">COUNTIF($I$3:I241,H241)</f>
        <v>0</v>
      </c>
      <c r="N241" s="13">
        <f t="shared" ca="1" si="120"/>
        <v>0</v>
      </c>
      <c r="O241" s="13">
        <f t="shared" ca="1" si="102"/>
        <v>1</v>
      </c>
      <c r="P241" s="13">
        <f t="shared" ca="1" si="103"/>
        <v>1</v>
      </c>
      <c r="Q241" s="13">
        <f t="shared" ca="1" si="121"/>
        <v>5</v>
      </c>
      <c r="R241" s="13">
        <f t="shared" ca="1" si="122"/>
        <v>-6</v>
      </c>
      <c r="S241" s="13">
        <f t="shared" ca="1" si="123"/>
        <v>-1</v>
      </c>
      <c r="T241" s="13">
        <f t="shared" ca="1" si="124"/>
        <v>-30</v>
      </c>
      <c r="U241" s="13" t="str">
        <f t="shared" ca="1" si="104"/>
        <v>-</v>
      </c>
      <c r="V241" s="13" t="str">
        <f t="shared" ca="1" si="105"/>
        <v>-1</v>
      </c>
      <c r="W241" s="13">
        <f t="shared" ca="1" si="106"/>
        <v>-30</v>
      </c>
      <c r="X241" s="14" t="str">
        <f t="shared" ca="1" si="107"/>
        <v>x²-x-30</v>
      </c>
      <c r="Y241" s="13" t="str">
        <f t="shared" ca="1" si="108"/>
        <v>+5</v>
      </c>
      <c r="Z241" s="13">
        <f t="shared" ca="1" si="109"/>
        <v>-6</v>
      </c>
      <c r="AA241" s="14" t="str">
        <f t="shared" ca="1" si="110"/>
        <v>+5 と -6 をたして -1</v>
      </c>
      <c r="AB241" s="14" t="str">
        <f t="shared" ca="1" si="111"/>
        <v>, かけて -30 だから</v>
      </c>
      <c r="AC241" s="14" t="str">
        <f t="shared" ca="1" si="112"/>
        <v>x²-1x-30</v>
      </c>
      <c r="AD241" s="14" t="str">
        <f t="shared" ca="1" si="113"/>
        <v>xの係数の-1の1は省略して、</v>
      </c>
    </row>
    <row r="242" spans="1:30" ht="14.25">
      <c r="A242" s="13" t="str">
        <f ca="1">IF(P242&gt;0,"",COUNTIF(P$3:$P242,0))</f>
        <v/>
      </c>
      <c r="B242" s="13">
        <f t="shared" ca="1" si="98"/>
        <v>5</v>
      </c>
      <c r="C242" s="13" t="str">
        <f t="shared" ca="1" si="99"/>
        <v>+</v>
      </c>
      <c r="D242" s="13" t="str">
        <f t="shared" ca="1" si="114"/>
        <v>(x+5)</v>
      </c>
      <c r="E242" s="13">
        <f t="shared" ca="1" si="100"/>
        <v>6</v>
      </c>
      <c r="F242" s="13" t="str">
        <f t="shared" ca="1" si="101"/>
        <v>+</v>
      </c>
      <c r="G242" s="13" t="str">
        <f t="shared" ca="1" si="115"/>
        <v>(x+6)</v>
      </c>
      <c r="H242" s="13" t="str">
        <f t="shared" ca="1" si="116"/>
        <v>(x+5)(x+6)</v>
      </c>
      <c r="I242" s="13" t="str">
        <f t="shared" ca="1" si="117"/>
        <v>(x+6)(x+5)</v>
      </c>
      <c r="J242" s="13" t="str">
        <f t="shared" ca="1" si="118"/>
        <v/>
      </c>
      <c r="K242" s="13">
        <f t="shared" ca="1" si="119"/>
        <v>0</v>
      </c>
      <c r="L242" s="13">
        <f ca="1">COUNTIF($H$3:H242,H242)-1</f>
        <v>1</v>
      </c>
      <c r="M242" s="13">
        <f ca="1">COUNTIF($I$3:I242,H242)</f>
        <v>0</v>
      </c>
      <c r="N242" s="13">
        <f t="shared" ca="1" si="120"/>
        <v>0</v>
      </c>
      <c r="O242" s="13">
        <f t="shared" ca="1" si="102"/>
        <v>0</v>
      </c>
      <c r="P242" s="13">
        <f t="shared" ca="1" si="103"/>
        <v>1</v>
      </c>
      <c r="Q242" s="13">
        <f t="shared" ca="1" si="121"/>
        <v>5</v>
      </c>
      <c r="R242" s="13">
        <f t="shared" ca="1" si="122"/>
        <v>6</v>
      </c>
      <c r="S242" s="13">
        <f t="shared" ca="1" si="123"/>
        <v>11</v>
      </c>
      <c r="T242" s="13">
        <f t="shared" ca="1" si="124"/>
        <v>30</v>
      </c>
      <c r="U242" s="13" t="str">
        <f t="shared" ca="1" si="104"/>
        <v>+11</v>
      </c>
      <c r="V242" s="13" t="str">
        <f t="shared" ca="1" si="105"/>
        <v>+11</v>
      </c>
      <c r="W242" s="13" t="str">
        <f t="shared" ca="1" si="106"/>
        <v>+30</v>
      </c>
      <c r="X242" s="14" t="str">
        <f t="shared" ca="1" si="107"/>
        <v>x²+11x+30</v>
      </c>
      <c r="Y242" s="13" t="str">
        <f t="shared" ca="1" si="108"/>
        <v>+5</v>
      </c>
      <c r="Z242" s="13" t="str">
        <f t="shared" ca="1" si="109"/>
        <v>+6</v>
      </c>
      <c r="AA242" s="14" t="str">
        <f t="shared" ca="1" si="110"/>
        <v>+5 と +6 をたして +11</v>
      </c>
      <c r="AB242" s="14" t="str">
        <f t="shared" ca="1" si="111"/>
        <v>, かけて +30 だから</v>
      </c>
      <c r="AC242" s="14" t="str">
        <f t="shared" ca="1" si="112"/>
        <v>x²+11x+30</v>
      </c>
      <c r="AD242" s="14" t="str">
        <f t="shared" ca="1" si="113"/>
        <v/>
      </c>
    </row>
    <row r="243" spans="1:30" ht="14.25">
      <c r="A243" s="13" t="str">
        <f ca="1">IF(P243&gt;0,"",COUNTIF(P$3:$P243,0))</f>
        <v/>
      </c>
      <c r="B243" s="13">
        <f t="shared" ca="1" si="98"/>
        <v>1</v>
      </c>
      <c r="C243" s="13" t="str">
        <f t="shared" ca="1" si="99"/>
        <v>+</v>
      </c>
      <c r="D243" s="13" t="str">
        <f t="shared" ca="1" si="114"/>
        <v>(x+1)</v>
      </c>
      <c r="E243" s="13">
        <f t="shared" ca="1" si="100"/>
        <v>4</v>
      </c>
      <c r="F243" s="13" t="str">
        <f t="shared" ca="1" si="101"/>
        <v>-</v>
      </c>
      <c r="G243" s="13" t="str">
        <f t="shared" ca="1" si="115"/>
        <v>(x-4)</v>
      </c>
      <c r="H243" s="13" t="str">
        <f t="shared" ca="1" si="116"/>
        <v>(x+1)(x-4)</v>
      </c>
      <c r="I243" s="13" t="str">
        <f t="shared" ca="1" si="117"/>
        <v>(x-4)(x+1)</v>
      </c>
      <c r="J243" s="13" t="str">
        <f t="shared" ca="1" si="118"/>
        <v/>
      </c>
      <c r="K243" s="13">
        <f t="shared" ca="1" si="119"/>
        <v>0</v>
      </c>
      <c r="L243" s="13">
        <f ca="1">COUNTIF($H$3:H243,H243)-1</f>
        <v>0</v>
      </c>
      <c r="M243" s="13">
        <f ca="1">COUNTIF($I$3:I243,H243)</f>
        <v>0</v>
      </c>
      <c r="N243" s="13">
        <f t="shared" ca="1" si="120"/>
        <v>0</v>
      </c>
      <c r="O243" s="13">
        <f t="shared" ca="1" si="102"/>
        <v>1</v>
      </c>
      <c r="P243" s="13">
        <f t="shared" ca="1" si="103"/>
        <v>1</v>
      </c>
      <c r="Q243" s="13">
        <f t="shared" ca="1" si="121"/>
        <v>1</v>
      </c>
      <c r="R243" s="13">
        <f t="shared" ca="1" si="122"/>
        <v>-4</v>
      </c>
      <c r="S243" s="13">
        <f t="shared" ca="1" si="123"/>
        <v>-3</v>
      </c>
      <c r="T243" s="13">
        <f t="shared" ca="1" si="124"/>
        <v>-4</v>
      </c>
      <c r="U243" s="13">
        <f t="shared" ca="1" si="104"/>
        <v>-3</v>
      </c>
      <c r="V243" s="13">
        <f t="shared" ca="1" si="105"/>
        <v>-3</v>
      </c>
      <c r="W243" s="13">
        <f t="shared" ca="1" si="106"/>
        <v>-4</v>
      </c>
      <c r="X243" s="14" t="str">
        <f t="shared" ca="1" si="107"/>
        <v>x²-3x-4</v>
      </c>
      <c r="Y243" s="13" t="str">
        <f t="shared" ca="1" si="108"/>
        <v>+1</v>
      </c>
      <c r="Z243" s="13">
        <f t="shared" ca="1" si="109"/>
        <v>-4</v>
      </c>
      <c r="AA243" s="14" t="str">
        <f t="shared" ca="1" si="110"/>
        <v>+1 と -4 をたして -3</v>
      </c>
      <c r="AB243" s="14" t="str">
        <f t="shared" ca="1" si="111"/>
        <v>, かけて -4 だから</v>
      </c>
      <c r="AC243" s="14" t="str">
        <f t="shared" ca="1" si="112"/>
        <v>x²-3x-4</v>
      </c>
      <c r="AD243" s="14" t="str">
        <f t="shared" ca="1" si="113"/>
        <v/>
      </c>
    </row>
    <row r="244" spans="1:30" ht="14.25">
      <c r="A244" s="13" t="str">
        <f ca="1">IF(P244&gt;0,"",COUNTIF(P$3:$P244,0))</f>
        <v/>
      </c>
      <c r="B244" s="13">
        <f t="shared" ca="1" si="98"/>
        <v>7</v>
      </c>
      <c r="C244" s="13" t="str">
        <f t="shared" ca="1" si="99"/>
        <v>+</v>
      </c>
      <c r="D244" s="13" t="str">
        <f t="shared" ca="1" si="114"/>
        <v>(x+7)</v>
      </c>
      <c r="E244" s="13">
        <f t="shared" ca="1" si="100"/>
        <v>9</v>
      </c>
      <c r="F244" s="13" t="str">
        <f t="shared" ca="1" si="101"/>
        <v>-</v>
      </c>
      <c r="G244" s="13" t="str">
        <f t="shared" ca="1" si="115"/>
        <v>(x-9)</v>
      </c>
      <c r="H244" s="13" t="str">
        <f t="shared" ca="1" si="116"/>
        <v>(x+7)(x-9)</v>
      </c>
      <c r="I244" s="13" t="str">
        <f t="shared" ca="1" si="117"/>
        <v>(x-9)(x+7)</v>
      </c>
      <c r="J244" s="13" t="str">
        <f t="shared" ca="1" si="118"/>
        <v/>
      </c>
      <c r="K244" s="13">
        <f t="shared" ca="1" si="119"/>
        <v>0</v>
      </c>
      <c r="L244" s="13">
        <f ca="1">COUNTIF($H$3:H244,H244)-1</f>
        <v>1</v>
      </c>
      <c r="M244" s="13">
        <f ca="1">COUNTIF($I$3:I244,H244)</f>
        <v>0</v>
      </c>
      <c r="N244" s="13">
        <f t="shared" ca="1" si="120"/>
        <v>0</v>
      </c>
      <c r="O244" s="13">
        <f t="shared" ca="1" si="102"/>
        <v>1</v>
      </c>
      <c r="P244" s="13">
        <f t="shared" ca="1" si="103"/>
        <v>2</v>
      </c>
      <c r="Q244" s="13">
        <f t="shared" ca="1" si="121"/>
        <v>7</v>
      </c>
      <c r="R244" s="13">
        <f t="shared" ca="1" si="122"/>
        <v>-9</v>
      </c>
      <c r="S244" s="13">
        <f t="shared" ca="1" si="123"/>
        <v>-2</v>
      </c>
      <c r="T244" s="13">
        <f t="shared" ca="1" si="124"/>
        <v>-63</v>
      </c>
      <c r="U244" s="13">
        <f t="shared" ca="1" si="104"/>
        <v>-2</v>
      </c>
      <c r="V244" s="13">
        <f t="shared" ca="1" si="105"/>
        <v>-2</v>
      </c>
      <c r="W244" s="13">
        <f t="shared" ca="1" si="106"/>
        <v>-63</v>
      </c>
      <c r="X244" s="14" t="str">
        <f t="shared" ca="1" si="107"/>
        <v>x²-2x-63</v>
      </c>
      <c r="Y244" s="13" t="str">
        <f t="shared" ca="1" si="108"/>
        <v>+7</v>
      </c>
      <c r="Z244" s="13">
        <f t="shared" ca="1" si="109"/>
        <v>-9</v>
      </c>
      <c r="AA244" s="14" t="str">
        <f t="shared" ca="1" si="110"/>
        <v>+7 と -9 をたして -2</v>
      </c>
      <c r="AB244" s="14" t="str">
        <f t="shared" ca="1" si="111"/>
        <v>, かけて -63 だから</v>
      </c>
      <c r="AC244" s="14" t="str">
        <f t="shared" ca="1" si="112"/>
        <v>x²-2x-63</v>
      </c>
      <c r="AD244" s="14" t="str">
        <f t="shared" ca="1" si="113"/>
        <v/>
      </c>
    </row>
    <row r="245" spans="1:30" ht="14.25">
      <c r="A245" s="13" t="str">
        <f ca="1">IF(P245&gt;0,"",COUNTIF(P$3:$P245,0))</f>
        <v/>
      </c>
      <c r="B245" s="13">
        <f t="shared" ca="1" si="98"/>
        <v>1</v>
      </c>
      <c r="C245" s="13" t="str">
        <f t="shared" ca="1" si="99"/>
        <v>+</v>
      </c>
      <c r="D245" s="13" t="str">
        <f t="shared" ca="1" si="114"/>
        <v>(x+1)</v>
      </c>
      <c r="E245" s="13">
        <f t="shared" ca="1" si="100"/>
        <v>8</v>
      </c>
      <c r="F245" s="13" t="str">
        <f t="shared" ca="1" si="101"/>
        <v>-</v>
      </c>
      <c r="G245" s="13" t="str">
        <f t="shared" ca="1" si="115"/>
        <v>(x-8)</v>
      </c>
      <c r="H245" s="13" t="str">
        <f t="shared" ca="1" si="116"/>
        <v>(x+1)(x-8)</v>
      </c>
      <c r="I245" s="13" t="str">
        <f t="shared" ca="1" si="117"/>
        <v>(x-8)(x+1)</v>
      </c>
      <c r="J245" s="13" t="str">
        <f t="shared" ca="1" si="118"/>
        <v/>
      </c>
      <c r="K245" s="13">
        <f t="shared" ca="1" si="119"/>
        <v>0</v>
      </c>
      <c r="L245" s="13">
        <f ca="1">COUNTIF($H$3:H245,H245)-1</f>
        <v>0</v>
      </c>
      <c r="M245" s="13">
        <f ca="1">COUNTIF($I$3:I245,H245)</f>
        <v>0</v>
      </c>
      <c r="N245" s="13">
        <f t="shared" ca="1" si="120"/>
        <v>0</v>
      </c>
      <c r="O245" s="13">
        <f t="shared" ca="1" si="102"/>
        <v>1</v>
      </c>
      <c r="P245" s="13">
        <f t="shared" ca="1" si="103"/>
        <v>1</v>
      </c>
      <c r="Q245" s="13">
        <f t="shared" ca="1" si="121"/>
        <v>1</v>
      </c>
      <c r="R245" s="13">
        <f t="shared" ca="1" si="122"/>
        <v>-8</v>
      </c>
      <c r="S245" s="13">
        <f t="shared" ca="1" si="123"/>
        <v>-7</v>
      </c>
      <c r="T245" s="13">
        <f t="shared" ca="1" si="124"/>
        <v>-8</v>
      </c>
      <c r="U245" s="13">
        <f t="shared" ca="1" si="104"/>
        <v>-7</v>
      </c>
      <c r="V245" s="13">
        <f t="shared" ca="1" si="105"/>
        <v>-7</v>
      </c>
      <c r="W245" s="13">
        <f t="shared" ca="1" si="106"/>
        <v>-8</v>
      </c>
      <c r="X245" s="14" t="str">
        <f t="shared" ca="1" si="107"/>
        <v>x²-7x-8</v>
      </c>
      <c r="Y245" s="13" t="str">
        <f t="shared" ca="1" si="108"/>
        <v>+1</v>
      </c>
      <c r="Z245" s="13">
        <f t="shared" ca="1" si="109"/>
        <v>-8</v>
      </c>
      <c r="AA245" s="14" t="str">
        <f t="shared" ca="1" si="110"/>
        <v>+1 と -8 をたして -7</v>
      </c>
      <c r="AB245" s="14" t="str">
        <f t="shared" ca="1" si="111"/>
        <v>, かけて -8 だから</v>
      </c>
      <c r="AC245" s="14" t="str">
        <f t="shared" ca="1" si="112"/>
        <v>x²-7x-8</v>
      </c>
      <c r="AD245" s="14" t="str">
        <f t="shared" ca="1" si="113"/>
        <v/>
      </c>
    </row>
    <row r="246" spans="1:30" ht="14.25">
      <c r="A246" s="13" t="str">
        <f ca="1">IF(P246&gt;0,"",COUNTIF(P$3:$P246,0))</f>
        <v/>
      </c>
      <c r="B246" s="13">
        <f t="shared" ca="1" si="98"/>
        <v>9</v>
      </c>
      <c r="C246" s="13" t="str">
        <f t="shared" ca="1" si="99"/>
        <v>+</v>
      </c>
      <c r="D246" s="13" t="str">
        <f t="shared" ca="1" si="114"/>
        <v>(x+9)</v>
      </c>
      <c r="E246" s="13">
        <f t="shared" ca="1" si="100"/>
        <v>3</v>
      </c>
      <c r="F246" s="13" t="str">
        <f t="shared" ca="1" si="101"/>
        <v>+</v>
      </c>
      <c r="G246" s="13" t="str">
        <f t="shared" ca="1" si="115"/>
        <v>(x+3)</v>
      </c>
      <c r="H246" s="13" t="str">
        <f t="shared" ca="1" si="116"/>
        <v>(x+9)(x+3)</v>
      </c>
      <c r="I246" s="13" t="str">
        <f t="shared" ca="1" si="117"/>
        <v>(x+3)(x+9)</v>
      </c>
      <c r="J246" s="13" t="str">
        <f t="shared" ca="1" si="118"/>
        <v/>
      </c>
      <c r="K246" s="13">
        <f t="shared" ca="1" si="119"/>
        <v>0</v>
      </c>
      <c r="L246" s="13">
        <f ca="1">COUNTIF($H$3:H246,H246)-1</f>
        <v>2</v>
      </c>
      <c r="M246" s="13">
        <f ca="1">COUNTIF($I$3:I246,H246)</f>
        <v>0</v>
      </c>
      <c r="N246" s="13">
        <f t="shared" ca="1" si="120"/>
        <v>0</v>
      </c>
      <c r="O246" s="13">
        <f t="shared" ca="1" si="102"/>
        <v>0</v>
      </c>
      <c r="P246" s="13">
        <f t="shared" ca="1" si="103"/>
        <v>2</v>
      </c>
      <c r="Q246" s="13">
        <f t="shared" ca="1" si="121"/>
        <v>9</v>
      </c>
      <c r="R246" s="13">
        <f t="shared" ca="1" si="122"/>
        <v>3</v>
      </c>
      <c r="S246" s="13">
        <f t="shared" ca="1" si="123"/>
        <v>12</v>
      </c>
      <c r="T246" s="13">
        <f t="shared" ca="1" si="124"/>
        <v>27</v>
      </c>
      <c r="U246" s="13" t="str">
        <f t="shared" ca="1" si="104"/>
        <v>+12</v>
      </c>
      <c r="V246" s="13" t="str">
        <f t="shared" ca="1" si="105"/>
        <v>+12</v>
      </c>
      <c r="W246" s="13" t="str">
        <f t="shared" ca="1" si="106"/>
        <v>+27</v>
      </c>
      <c r="X246" s="14" t="str">
        <f t="shared" ca="1" si="107"/>
        <v>x²+12x+27</v>
      </c>
      <c r="Y246" s="13" t="str">
        <f t="shared" ca="1" si="108"/>
        <v>+9</v>
      </c>
      <c r="Z246" s="13" t="str">
        <f t="shared" ca="1" si="109"/>
        <v>+3</v>
      </c>
      <c r="AA246" s="14" t="str">
        <f t="shared" ca="1" si="110"/>
        <v>+9 と +3 をたして +12</v>
      </c>
      <c r="AB246" s="14" t="str">
        <f t="shared" ca="1" si="111"/>
        <v>, かけて +27 だから</v>
      </c>
      <c r="AC246" s="14" t="str">
        <f t="shared" ca="1" si="112"/>
        <v>x²+12x+27</v>
      </c>
      <c r="AD246" s="14" t="str">
        <f t="shared" ca="1" si="113"/>
        <v/>
      </c>
    </row>
    <row r="247" spans="1:30" ht="14.25">
      <c r="A247" s="13" t="str">
        <f ca="1">IF(P247&gt;0,"",COUNTIF(P$3:$P247,0))</f>
        <v/>
      </c>
      <c r="B247" s="13">
        <f t="shared" ca="1" si="98"/>
        <v>2</v>
      </c>
      <c r="C247" s="13" t="str">
        <f t="shared" ca="1" si="99"/>
        <v>+</v>
      </c>
      <c r="D247" s="13" t="str">
        <f t="shared" ca="1" si="114"/>
        <v>(x+2)</v>
      </c>
      <c r="E247" s="13">
        <f t="shared" ca="1" si="100"/>
        <v>4</v>
      </c>
      <c r="F247" s="13" t="str">
        <f t="shared" ca="1" si="101"/>
        <v>-</v>
      </c>
      <c r="G247" s="13" t="str">
        <f t="shared" ca="1" si="115"/>
        <v>(x-4)</v>
      </c>
      <c r="H247" s="13" t="str">
        <f t="shared" ca="1" si="116"/>
        <v>(x+2)(x-4)</v>
      </c>
      <c r="I247" s="13" t="str">
        <f t="shared" ca="1" si="117"/>
        <v>(x-4)(x+2)</v>
      </c>
      <c r="J247" s="13" t="str">
        <f t="shared" ca="1" si="118"/>
        <v/>
      </c>
      <c r="K247" s="13">
        <f t="shared" ca="1" si="119"/>
        <v>0</v>
      </c>
      <c r="L247" s="13">
        <f ca="1">COUNTIF($H$3:H247,H247)-1</f>
        <v>1</v>
      </c>
      <c r="M247" s="13">
        <f ca="1">COUNTIF($I$3:I247,H247)</f>
        <v>1</v>
      </c>
      <c r="N247" s="13">
        <f t="shared" ca="1" si="120"/>
        <v>0</v>
      </c>
      <c r="O247" s="13">
        <f t="shared" ca="1" si="102"/>
        <v>1</v>
      </c>
      <c r="P247" s="13">
        <f t="shared" ca="1" si="103"/>
        <v>3</v>
      </c>
      <c r="Q247" s="13">
        <f t="shared" ca="1" si="121"/>
        <v>2</v>
      </c>
      <c r="R247" s="13">
        <f t="shared" ca="1" si="122"/>
        <v>-4</v>
      </c>
      <c r="S247" s="13">
        <f t="shared" ca="1" si="123"/>
        <v>-2</v>
      </c>
      <c r="T247" s="13">
        <f t="shared" ca="1" si="124"/>
        <v>-8</v>
      </c>
      <c r="U247" s="13">
        <f t="shared" ca="1" si="104"/>
        <v>-2</v>
      </c>
      <c r="V247" s="13">
        <f t="shared" ca="1" si="105"/>
        <v>-2</v>
      </c>
      <c r="W247" s="13">
        <f t="shared" ca="1" si="106"/>
        <v>-8</v>
      </c>
      <c r="X247" s="14" t="str">
        <f t="shared" ca="1" si="107"/>
        <v>x²-2x-8</v>
      </c>
      <c r="Y247" s="13" t="str">
        <f t="shared" ca="1" si="108"/>
        <v>+2</v>
      </c>
      <c r="Z247" s="13">
        <f t="shared" ca="1" si="109"/>
        <v>-4</v>
      </c>
      <c r="AA247" s="14" t="str">
        <f t="shared" ca="1" si="110"/>
        <v>+2 と -4 をたして -2</v>
      </c>
      <c r="AB247" s="14" t="str">
        <f t="shared" ca="1" si="111"/>
        <v>, かけて -8 だから</v>
      </c>
      <c r="AC247" s="14" t="str">
        <f t="shared" ca="1" si="112"/>
        <v>x²-2x-8</v>
      </c>
      <c r="AD247" s="14" t="str">
        <f t="shared" ca="1" si="113"/>
        <v/>
      </c>
    </row>
    <row r="248" spans="1:30" ht="14.25">
      <c r="A248" s="13" t="str">
        <f ca="1">IF(P248&gt;0,"",COUNTIF(P$3:$P248,0))</f>
        <v/>
      </c>
      <c r="B248" s="13">
        <f t="shared" ca="1" si="98"/>
        <v>5</v>
      </c>
      <c r="C248" s="13" t="str">
        <f t="shared" ca="1" si="99"/>
        <v>-</v>
      </c>
      <c r="D248" s="13" t="str">
        <f t="shared" ca="1" si="114"/>
        <v>(x-5)</v>
      </c>
      <c r="E248" s="13">
        <f t="shared" ca="1" si="100"/>
        <v>6</v>
      </c>
      <c r="F248" s="13" t="str">
        <f t="shared" ca="1" si="101"/>
        <v>+</v>
      </c>
      <c r="G248" s="13" t="str">
        <f t="shared" ca="1" si="115"/>
        <v>(x+6)</v>
      </c>
      <c r="H248" s="13" t="str">
        <f t="shared" ca="1" si="116"/>
        <v>(x-5)(x+6)</v>
      </c>
      <c r="I248" s="13" t="str">
        <f t="shared" ca="1" si="117"/>
        <v>(x+6)(x-5)</v>
      </c>
      <c r="J248" s="13" t="str">
        <f t="shared" ca="1" si="118"/>
        <v/>
      </c>
      <c r="K248" s="13">
        <f t="shared" ca="1" si="119"/>
        <v>0</v>
      </c>
      <c r="L248" s="13">
        <f ca="1">COUNTIF($H$3:H248,H248)-1</f>
        <v>1</v>
      </c>
      <c r="M248" s="13">
        <f ca="1">COUNTIF($I$3:I248,H248)</f>
        <v>0</v>
      </c>
      <c r="N248" s="13">
        <f t="shared" ca="1" si="120"/>
        <v>0</v>
      </c>
      <c r="O248" s="13">
        <f t="shared" ca="1" si="102"/>
        <v>1</v>
      </c>
      <c r="P248" s="13">
        <f t="shared" ca="1" si="103"/>
        <v>2</v>
      </c>
      <c r="Q248" s="13">
        <f t="shared" ca="1" si="121"/>
        <v>-5</v>
      </c>
      <c r="R248" s="13">
        <f t="shared" ca="1" si="122"/>
        <v>6</v>
      </c>
      <c r="S248" s="13">
        <f t="shared" ca="1" si="123"/>
        <v>1</v>
      </c>
      <c r="T248" s="13">
        <f t="shared" ca="1" si="124"/>
        <v>-30</v>
      </c>
      <c r="U248" s="13" t="str">
        <f t="shared" ca="1" si="104"/>
        <v>+</v>
      </c>
      <c r="V248" s="13" t="str">
        <f t="shared" ca="1" si="105"/>
        <v>+1</v>
      </c>
      <c r="W248" s="13">
        <f t="shared" ca="1" si="106"/>
        <v>-30</v>
      </c>
      <c r="X248" s="14" t="str">
        <f t="shared" ca="1" si="107"/>
        <v>x²+x-30</v>
      </c>
      <c r="Y248" s="13">
        <f t="shared" ca="1" si="108"/>
        <v>-5</v>
      </c>
      <c r="Z248" s="13" t="str">
        <f t="shared" ca="1" si="109"/>
        <v>+6</v>
      </c>
      <c r="AA248" s="14" t="str">
        <f t="shared" ca="1" si="110"/>
        <v>-5 と +6 をたして +1</v>
      </c>
      <c r="AB248" s="14" t="str">
        <f t="shared" ca="1" si="111"/>
        <v>, かけて -30 だから</v>
      </c>
      <c r="AC248" s="14" t="str">
        <f t="shared" ca="1" si="112"/>
        <v>x²+1x-30</v>
      </c>
      <c r="AD248" s="14" t="str">
        <f t="shared" ca="1" si="113"/>
        <v>xの係数の+1の1は省略して、</v>
      </c>
    </row>
    <row r="249" spans="1:30" ht="14.25">
      <c r="A249" s="13" t="str">
        <f ca="1">IF(P249&gt;0,"",COUNTIF(P$3:$P249,0))</f>
        <v/>
      </c>
      <c r="B249" s="13">
        <f t="shared" ca="1" si="98"/>
        <v>5</v>
      </c>
      <c r="C249" s="13" t="str">
        <f t="shared" ca="1" si="99"/>
        <v>+</v>
      </c>
      <c r="D249" s="13" t="str">
        <f t="shared" ca="1" si="114"/>
        <v>(x+5)</v>
      </c>
      <c r="E249" s="13">
        <f t="shared" ca="1" si="100"/>
        <v>1</v>
      </c>
      <c r="F249" s="13" t="str">
        <f t="shared" ca="1" si="101"/>
        <v>+</v>
      </c>
      <c r="G249" s="13" t="str">
        <f t="shared" ca="1" si="115"/>
        <v>(x+1)</v>
      </c>
      <c r="H249" s="13" t="str">
        <f t="shared" ca="1" si="116"/>
        <v>(x+5)(x+1)</v>
      </c>
      <c r="I249" s="13" t="str">
        <f t="shared" ca="1" si="117"/>
        <v>(x+1)(x+5)</v>
      </c>
      <c r="J249" s="13" t="str">
        <f t="shared" ca="1" si="118"/>
        <v/>
      </c>
      <c r="K249" s="13">
        <f t="shared" ca="1" si="119"/>
        <v>0</v>
      </c>
      <c r="L249" s="13">
        <f ca="1">COUNTIF($H$3:H249,H249)-1</f>
        <v>0</v>
      </c>
      <c r="M249" s="13">
        <f ca="1">COUNTIF($I$3:I249,H249)</f>
        <v>1</v>
      </c>
      <c r="N249" s="13">
        <f t="shared" ca="1" si="120"/>
        <v>0</v>
      </c>
      <c r="O249" s="13">
        <f t="shared" ca="1" si="102"/>
        <v>0</v>
      </c>
      <c r="P249" s="13">
        <f t="shared" ca="1" si="103"/>
        <v>1</v>
      </c>
      <c r="Q249" s="13">
        <f t="shared" ca="1" si="121"/>
        <v>5</v>
      </c>
      <c r="R249" s="13">
        <f t="shared" ca="1" si="122"/>
        <v>1</v>
      </c>
      <c r="S249" s="13">
        <f t="shared" ca="1" si="123"/>
        <v>6</v>
      </c>
      <c r="T249" s="13">
        <f t="shared" ca="1" si="124"/>
        <v>5</v>
      </c>
      <c r="U249" s="13" t="str">
        <f t="shared" ca="1" si="104"/>
        <v>+6</v>
      </c>
      <c r="V249" s="13" t="str">
        <f t="shared" ca="1" si="105"/>
        <v>+6</v>
      </c>
      <c r="W249" s="13" t="str">
        <f t="shared" ca="1" si="106"/>
        <v>+5</v>
      </c>
      <c r="X249" s="14" t="str">
        <f t="shared" ca="1" si="107"/>
        <v>x²+6x+5</v>
      </c>
      <c r="Y249" s="13" t="str">
        <f t="shared" ca="1" si="108"/>
        <v>+5</v>
      </c>
      <c r="Z249" s="13" t="str">
        <f t="shared" ca="1" si="109"/>
        <v>+1</v>
      </c>
      <c r="AA249" s="14" t="str">
        <f t="shared" ca="1" si="110"/>
        <v>+5 と +1 をたして +6</v>
      </c>
      <c r="AB249" s="14" t="str">
        <f t="shared" ca="1" si="111"/>
        <v>, かけて +5 だから</v>
      </c>
      <c r="AC249" s="14" t="str">
        <f t="shared" ca="1" si="112"/>
        <v>x²+6x+5</v>
      </c>
      <c r="AD249" s="14" t="str">
        <f t="shared" ca="1" si="113"/>
        <v/>
      </c>
    </row>
    <row r="250" spans="1:30" ht="14.25">
      <c r="A250" s="13" t="str">
        <f ca="1">IF(P250&gt;0,"",COUNTIF(P$3:$P250,0))</f>
        <v/>
      </c>
      <c r="B250" s="13">
        <f t="shared" ca="1" si="98"/>
        <v>6</v>
      </c>
      <c r="C250" s="13" t="str">
        <f t="shared" ca="1" si="99"/>
        <v>+</v>
      </c>
      <c r="D250" s="13" t="str">
        <f t="shared" ca="1" si="114"/>
        <v>(x+6)</v>
      </c>
      <c r="E250" s="13">
        <f t="shared" ca="1" si="100"/>
        <v>7</v>
      </c>
      <c r="F250" s="13" t="str">
        <f t="shared" ca="1" si="101"/>
        <v>-</v>
      </c>
      <c r="G250" s="13" t="str">
        <f t="shared" ca="1" si="115"/>
        <v>(x-7)</v>
      </c>
      <c r="H250" s="13" t="str">
        <f t="shared" ca="1" si="116"/>
        <v>(x+6)(x-7)</v>
      </c>
      <c r="I250" s="13" t="str">
        <f t="shared" ca="1" si="117"/>
        <v>(x-7)(x+6)</v>
      </c>
      <c r="J250" s="13" t="str">
        <f t="shared" ca="1" si="118"/>
        <v/>
      </c>
      <c r="K250" s="13">
        <f t="shared" ca="1" si="119"/>
        <v>0</v>
      </c>
      <c r="L250" s="13">
        <f ca="1">COUNTIF($H$3:H250,H250)-1</f>
        <v>0</v>
      </c>
      <c r="M250" s="13">
        <f ca="1">COUNTIF($I$3:I250,H250)</f>
        <v>0</v>
      </c>
      <c r="N250" s="13">
        <f t="shared" ca="1" si="120"/>
        <v>0</v>
      </c>
      <c r="O250" s="13">
        <f t="shared" ca="1" si="102"/>
        <v>1</v>
      </c>
      <c r="P250" s="13">
        <f t="shared" ca="1" si="103"/>
        <v>1</v>
      </c>
      <c r="Q250" s="13">
        <f t="shared" ca="1" si="121"/>
        <v>6</v>
      </c>
      <c r="R250" s="13">
        <f t="shared" ca="1" si="122"/>
        <v>-7</v>
      </c>
      <c r="S250" s="13">
        <f t="shared" ca="1" si="123"/>
        <v>-1</v>
      </c>
      <c r="T250" s="13">
        <f t="shared" ca="1" si="124"/>
        <v>-42</v>
      </c>
      <c r="U250" s="13" t="str">
        <f t="shared" ca="1" si="104"/>
        <v>-</v>
      </c>
      <c r="V250" s="13" t="str">
        <f t="shared" ca="1" si="105"/>
        <v>-1</v>
      </c>
      <c r="W250" s="13">
        <f t="shared" ca="1" si="106"/>
        <v>-42</v>
      </c>
      <c r="X250" s="14" t="str">
        <f t="shared" ca="1" si="107"/>
        <v>x²-x-42</v>
      </c>
      <c r="Y250" s="13" t="str">
        <f t="shared" ca="1" si="108"/>
        <v>+6</v>
      </c>
      <c r="Z250" s="13">
        <f t="shared" ca="1" si="109"/>
        <v>-7</v>
      </c>
      <c r="AA250" s="14" t="str">
        <f t="shared" ca="1" si="110"/>
        <v>+6 と -7 をたして -1</v>
      </c>
      <c r="AB250" s="14" t="str">
        <f t="shared" ca="1" si="111"/>
        <v>, かけて -42 だから</v>
      </c>
      <c r="AC250" s="14" t="str">
        <f t="shared" ca="1" si="112"/>
        <v>x²-1x-42</v>
      </c>
      <c r="AD250" s="14" t="str">
        <f t="shared" ca="1" si="113"/>
        <v>xの係数の-1の1は省略して、</v>
      </c>
    </row>
    <row r="251" spans="1:30" ht="14.25">
      <c r="A251" s="13" t="str">
        <f ca="1">IF(P251&gt;0,"",COUNTIF(P$3:$P251,0))</f>
        <v/>
      </c>
      <c r="B251" s="13">
        <f t="shared" ca="1" si="98"/>
        <v>8</v>
      </c>
      <c r="C251" s="13" t="str">
        <f t="shared" ca="1" si="99"/>
        <v>-</v>
      </c>
      <c r="D251" s="13" t="str">
        <f t="shared" ca="1" si="114"/>
        <v>(x-8)</v>
      </c>
      <c r="E251" s="13">
        <f t="shared" ca="1" si="100"/>
        <v>4</v>
      </c>
      <c r="F251" s="13" t="str">
        <f t="shared" ca="1" si="101"/>
        <v>-</v>
      </c>
      <c r="G251" s="13" t="str">
        <f t="shared" ca="1" si="115"/>
        <v>(x-4)</v>
      </c>
      <c r="H251" s="13" t="str">
        <f t="shared" ca="1" si="116"/>
        <v>(x-8)(x-4)</v>
      </c>
      <c r="I251" s="13" t="str">
        <f t="shared" ca="1" si="117"/>
        <v>(x-4)(x-8)</v>
      </c>
      <c r="J251" s="13" t="str">
        <f t="shared" ca="1" si="118"/>
        <v/>
      </c>
      <c r="K251" s="13">
        <f t="shared" ca="1" si="119"/>
        <v>0</v>
      </c>
      <c r="L251" s="13">
        <f ca="1">COUNTIF($H$3:H251,H251)-1</f>
        <v>1</v>
      </c>
      <c r="M251" s="13">
        <f ca="1">COUNTIF($I$3:I251,H251)</f>
        <v>0</v>
      </c>
      <c r="N251" s="13">
        <f t="shared" ca="1" si="120"/>
        <v>0</v>
      </c>
      <c r="O251" s="13">
        <f t="shared" ca="1" si="102"/>
        <v>1</v>
      </c>
      <c r="P251" s="13">
        <f t="shared" ca="1" si="103"/>
        <v>2</v>
      </c>
      <c r="Q251" s="13">
        <f t="shared" ca="1" si="121"/>
        <v>-8</v>
      </c>
      <c r="R251" s="13">
        <f t="shared" ca="1" si="122"/>
        <v>-4</v>
      </c>
      <c r="S251" s="13">
        <f t="shared" ca="1" si="123"/>
        <v>-12</v>
      </c>
      <c r="T251" s="13">
        <f t="shared" ca="1" si="124"/>
        <v>32</v>
      </c>
      <c r="U251" s="13">
        <f t="shared" ca="1" si="104"/>
        <v>-12</v>
      </c>
      <c r="V251" s="13">
        <f t="shared" ca="1" si="105"/>
        <v>-12</v>
      </c>
      <c r="W251" s="13" t="str">
        <f t="shared" ca="1" si="106"/>
        <v>+32</v>
      </c>
      <c r="X251" s="14" t="str">
        <f t="shared" ca="1" si="107"/>
        <v>x²-12x+32</v>
      </c>
      <c r="Y251" s="13">
        <f t="shared" ca="1" si="108"/>
        <v>-8</v>
      </c>
      <c r="Z251" s="13">
        <f t="shared" ca="1" si="109"/>
        <v>-4</v>
      </c>
      <c r="AA251" s="14" t="str">
        <f t="shared" ca="1" si="110"/>
        <v>-8 と -4 をたして -12</v>
      </c>
      <c r="AB251" s="14" t="str">
        <f t="shared" ca="1" si="111"/>
        <v>, かけて +32 だから</v>
      </c>
      <c r="AC251" s="14" t="str">
        <f t="shared" ca="1" si="112"/>
        <v>x²-12x+32</v>
      </c>
      <c r="AD251" s="14" t="str">
        <f t="shared" ca="1" si="113"/>
        <v/>
      </c>
    </row>
    <row r="252" spans="1:30" ht="14.25">
      <c r="A252" s="13" t="str">
        <f ca="1">IF(P252&gt;0,"",COUNTIF(P$3:$P252,0))</f>
        <v/>
      </c>
      <c r="B252" s="13">
        <f t="shared" ca="1" si="98"/>
        <v>5</v>
      </c>
      <c r="C252" s="13" t="str">
        <f t="shared" ca="1" si="99"/>
        <v>-</v>
      </c>
      <c r="D252" s="13" t="str">
        <f t="shared" ca="1" si="114"/>
        <v>(x-5)</v>
      </c>
      <c r="E252" s="13">
        <f t="shared" ca="1" si="100"/>
        <v>2</v>
      </c>
      <c r="F252" s="13" t="str">
        <f t="shared" ca="1" si="101"/>
        <v>-</v>
      </c>
      <c r="G252" s="13" t="str">
        <f t="shared" ca="1" si="115"/>
        <v>(x-2)</v>
      </c>
      <c r="H252" s="13" t="str">
        <f t="shared" ca="1" si="116"/>
        <v>(x-5)(x-2)</v>
      </c>
      <c r="I252" s="13" t="str">
        <f t="shared" ca="1" si="117"/>
        <v>(x-2)(x-5)</v>
      </c>
      <c r="J252" s="13" t="str">
        <f t="shared" ca="1" si="118"/>
        <v/>
      </c>
      <c r="K252" s="13">
        <f t="shared" ca="1" si="119"/>
        <v>0</v>
      </c>
      <c r="L252" s="13">
        <f ca="1">COUNTIF($H$3:H252,H252)-1</f>
        <v>3</v>
      </c>
      <c r="M252" s="13">
        <f ca="1">COUNTIF($I$3:I252,H252)</f>
        <v>1</v>
      </c>
      <c r="N252" s="13">
        <f t="shared" ca="1" si="120"/>
        <v>0</v>
      </c>
      <c r="O252" s="13">
        <f t="shared" ca="1" si="102"/>
        <v>1</v>
      </c>
      <c r="P252" s="13">
        <f t="shared" ca="1" si="103"/>
        <v>5</v>
      </c>
      <c r="Q252" s="13">
        <f t="shared" ca="1" si="121"/>
        <v>-5</v>
      </c>
      <c r="R252" s="13">
        <f t="shared" ca="1" si="122"/>
        <v>-2</v>
      </c>
      <c r="S252" s="13">
        <f t="shared" ca="1" si="123"/>
        <v>-7</v>
      </c>
      <c r="T252" s="13">
        <f t="shared" ca="1" si="124"/>
        <v>10</v>
      </c>
      <c r="U252" s="13">
        <f t="shared" ca="1" si="104"/>
        <v>-7</v>
      </c>
      <c r="V252" s="13">
        <f t="shared" ca="1" si="105"/>
        <v>-7</v>
      </c>
      <c r="W252" s="13" t="str">
        <f t="shared" ca="1" si="106"/>
        <v>+10</v>
      </c>
      <c r="X252" s="14" t="str">
        <f t="shared" ca="1" si="107"/>
        <v>x²-7x+10</v>
      </c>
      <c r="Y252" s="13">
        <f t="shared" ca="1" si="108"/>
        <v>-5</v>
      </c>
      <c r="Z252" s="13">
        <f t="shared" ca="1" si="109"/>
        <v>-2</v>
      </c>
      <c r="AA252" s="14" t="str">
        <f t="shared" ca="1" si="110"/>
        <v>-5 と -2 をたして -7</v>
      </c>
      <c r="AB252" s="14" t="str">
        <f t="shared" ca="1" si="111"/>
        <v>, かけて +10 だから</v>
      </c>
      <c r="AC252" s="14" t="str">
        <f t="shared" ca="1" si="112"/>
        <v>x²-7x+10</v>
      </c>
      <c r="AD252" s="14" t="str">
        <f t="shared" ca="1" si="113"/>
        <v/>
      </c>
    </row>
    <row r="253" spans="1:30" ht="14.25">
      <c r="A253" s="13" t="str">
        <f ca="1">IF(P253&gt;0,"",COUNTIF(P$3:$P253,0))</f>
        <v/>
      </c>
      <c r="B253" s="13">
        <f t="shared" ca="1" si="98"/>
        <v>6</v>
      </c>
      <c r="C253" s="13" t="str">
        <f t="shared" ca="1" si="99"/>
        <v>-</v>
      </c>
      <c r="D253" s="13" t="str">
        <f t="shared" ca="1" si="114"/>
        <v>(x-6)</v>
      </c>
      <c r="E253" s="13">
        <f t="shared" ca="1" si="100"/>
        <v>5</v>
      </c>
      <c r="F253" s="13" t="str">
        <f t="shared" ca="1" si="101"/>
        <v>+</v>
      </c>
      <c r="G253" s="13" t="str">
        <f t="shared" ca="1" si="115"/>
        <v>(x+5)</v>
      </c>
      <c r="H253" s="13" t="str">
        <f t="shared" ca="1" si="116"/>
        <v>(x-6)(x+5)</v>
      </c>
      <c r="I253" s="13" t="str">
        <f t="shared" ca="1" si="117"/>
        <v>(x+5)(x-6)</v>
      </c>
      <c r="J253" s="13" t="str">
        <f t="shared" ca="1" si="118"/>
        <v/>
      </c>
      <c r="K253" s="13">
        <f t="shared" ca="1" si="119"/>
        <v>0</v>
      </c>
      <c r="L253" s="13">
        <f ca="1">COUNTIF($H$3:H253,H253)-1</f>
        <v>0</v>
      </c>
      <c r="M253" s="13">
        <f ca="1">COUNTIF($I$3:I253,H253)</f>
        <v>1</v>
      </c>
      <c r="N253" s="13">
        <f t="shared" ca="1" si="120"/>
        <v>0</v>
      </c>
      <c r="O253" s="13">
        <f t="shared" ca="1" si="102"/>
        <v>1</v>
      </c>
      <c r="P253" s="13">
        <f t="shared" ca="1" si="103"/>
        <v>2</v>
      </c>
      <c r="Q253" s="13">
        <f t="shared" ca="1" si="121"/>
        <v>-6</v>
      </c>
      <c r="R253" s="13">
        <f t="shared" ca="1" si="122"/>
        <v>5</v>
      </c>
      <c r="S253" s="13">
        <f t="shared" ca="1" si="123"/>
        <v>-1</v>
      </c>
      <c r="T253" s="13">
        <f t="shared" ca="1" si="124"/>
        <v>-30</v>
      </c>
      <c r="U253" s="13" t="str">
        <f t="shared" ca="1" si="104"/>
        <v>-</v>
      </c>
      <c r="V253" s="13" t="str">
        <f t="shared" ca="1" si="105"/>
        <v>-1</v>
      </c>
      <c r="W253" s="13">
        <f t="shared" ca="1" si="106"/>
        <v>-30</v>
      </c>
      <c r="X253" s="14" t="str">
        <f t="shared" ca="1" si="107"/>
        <v>x²-x-30</v>
      </c>
      <c r="Y253" s="13">
        <f t="shared" ca="1" si="108"/>
        <v>-6</v>
      </c>
      <c r="Z253" s="13" t="str">
        <f t="shared" ca="1" si="109"/>
        <v>+5</v>
      </c>
      <c r="AA253" s="14" t="str">
        <f t="shared" ca="1" si="110"/>
        <v>-6 と +5 をたして -1</v>
      </c>
      <c r="AB253" s="14" t="str">
        <f t="shared" ca="1" si="111"/>
        <v>, かけて -30 だから</v>
      </c>
      <c r="AC253" s="14" t="str">
        <f t="shared" ca="1" si="112"/>
        <v>x²-1x-30</v>
      </c>
      <c r="AD253" s="14" t="str">
        <f t="shared" ca="1" si="113"/>
        <v>xの係数の-1の1は省略して、</v>
      </c>
    </row>
    <row r="254" spans="1:30" ht="14.25">
      <c r="A254" s="13" t="str">
        <f ca="1">IF(P254&gt;0,"",COUNTIF(P$3:$P254,0))</f>
        <v/>
      </c>
      <c r="B254" s="13">
        <f t="shared" ca="1" si="98"/>
        <v>7</v>
      </c>
      <c r="C254" s="13" t="str">
        <f t="shared" ca="1" si="99"/>
        <v>+</v>
      </c>
      <c r="D254" s="13" t="str">
        <f t="shared" ca="1" si="114"/>
        <v>(x+7)</v>
      </c>
      <c r="E254" s="13">
        <f t="shared" ca="1" si="100"/>
        <v>1</v>
      </c>
      <c r="F254" s="13" t="str">
        <f t="shared" ca="1" si="101"/>
        <v>-</v>
      </c>
      <c r="G254" s="13" t="str">
        <f t="shared" ca="1" si="115"/>
        <v>(x-1)</v>
      </c>
      <c r="H254" s="13" t="str">
        <f t="shared" ca="1" si="116"/>
        <v>(x+7)(x-1)</v>
      </c>
      <c r="I254" s="13" t="str">
        <f t="shared" ca="1" si="117"/>
        <v>(x-1)(x+7)</v>
      </c>
      <c r="J254" s="13" t="str">
        <f t="shared" ca="1" si="118"/>
        <v/>
      </c>
      <c r="K254" s="13">
        <f t="shared" ca="1" si="119"/>
        <v>0</v>
      </c>
      <c r="L254" s="13">
        <f ca="1">COUNTIF($H$3:H254,H254)-1</f>
        <v>1</v>
      </c>
      <c r="M254" s="13">
        <f ca="1">COUNTIF($I$3:I254,H254)</f>
        <v>0</v>
      </c>
      <c r="N254" s="13">
        <f t="shared" ca="1" si="120"/>
        <v>0</v>
      </c>
      <c r="O254" s="13">
        <f t="shared" ca="1" si="102"/>
        <v>1</v>
      </c>
      <c r="P254" s="13">
        <f t="shared" ca="1" si="103"/>
        <v>2</v>
      </c>
      <c r="Q254" s="13">
        <f t="shared" ca="1" si="121"/>
        <v>7</v>
      </c>
      <c r="R254" s="13">
        <f t="shared" ca="1" si="122"/>
        <v>-1</v>
      </c>
      <c r="S254" s="13">
        <f t="shared" ca="1" si="123"/>
        <v>6</v>
      </c>
      <c r="T254" s="13">
        <f t="shared" ca="1" si="124"/>
        <v>-7</v>
      </c>
      <c r="U254" s="13" t="str">
        <f t="shared" ca="1" si="104"/>
        <v>+6</v>
      </c>
      <c r="V254" s="13" t="str">
        <f t="shared" ca="1" si="105"/>
        <v>+6</v>
      </c>
      <c r="W254" s="13">
        <f t="shared" ca="1" si="106"/>
        <v>-7</v>
      </c>
      <c r="X254" s="14" t="str">
        <f t="shared" ca="1" si="107"/>
        <v>x²+6x-7</v>
      </c>
      <c r="Y254" s="13" t="str">
        <f t="shared" ca="1" si="108"/>
        <v>+7</v>
      </c>
      <c r="Z254" s="13">
        <f t="shared" ca="1" si="109"/>
        <v>-1</v>
      </c>
      <c r="AA254" s="14" t="str">
        <f t="shared" ca="1" si="110"/>
        <v>+7 と -1 をたして +6</v>
      </c>
      <c r="AB254" s="14" t="str">
        <f t="shared" ca="1" si="111"/>
        <v>, かけて -7 だから</v>
      </c>
      <c r="AC254" s="14" t="str">
        <f t="shared" ca="1" si="112"/>
        <v>x²+6x-7</v>
      </c>
      <c r="AD254" s="14" t="str">
        <f t="shared" ca="1" si="113"/>
        <v/>
      </c>
    </row>
    <row r="255" spans="1:30" ht="14.25">
      <c r="A255" s="13" t="str">
        <f ca="1">IF(P255&gt;0,"",COUNTIF(P$3:$P255,0))</f>
        <v/>
      </c>
      <c r="B255" s="13">
        <f t="shared" ca="1" si="98"/>
        <v>2</v>
      </c>
      <c r="C255" s="13" t="str">
        <f t="shared" ca="1" si="99"/>
        <v>-</v>
      </c>
      <c r="D255" s="13" t="str">
        <f t="shared" ca="1" si="114"/>
        <v>(x-2)</v>
      </c>
      <c r="E255" s="13">
        <f t="shared" ca="1" si="100"/>
        <v>3</v>
      </c>
      <c r="F255" s="13" t="str">
        <f t="shared" ca="1" si="101"/>
        <v>+</v>
      </c>
      <c r="G255" s="13" t="str">
        <f t="shared" ca="1" si="115"/>
        <v>(x+3)</v>
      </c>
      <c r="H255" s="13" t="str">
        <f t="shared" ca="1" si="116"/>
        <v>(x-2)(x+3)</v>
      </c>
      <c r="I255" s="13" t="str">
        <f t="shared" ca="1" si="117"/>
        <v>(x+3)(x-2)</v>
      </c>
      <c r="J255" s="13" t="str">
        <f t="shared" ca="1" si="118"/>
        <v/>
      </c>
      <c r="K255" s="13">
        <f t="shared" ca="1" si="119"/>
        <v>0</v>
      </c>
      <c r="L255" s="13">
        <f ca="1">COUNTIF($H$3:H255,H255)-1</f>
        <v>1</v>
      </c>
      <c r="M255" s="13">
        <f ca="1">COUNTIF($I$3:I255,H255)</f>
        <v>1</v>
      </c>
      <c r="N255" s="13">
        <f t="shared" ca="1" si="120"/>
        <v>0</v>
      </c>
      <c r="O255" s="13">
        <f t="shared" ca="1" si="102"/>
        <v>1</v>
      </c>
      <c r="P255" s="13">
        <f t="shared" ca="1" si="103"/>
        <v>3</v>
      </c>
      <c r="Q255" s="13">
        <f t="shared" ca="1" si="121"/>
        <v>-2</v>
      </c>
      <c r="R255" s="13">
        <f t="shared" ca="1" si="122"/>
        <v>3</v>
      </c>
      <c r="S255" s="13">
        <f t="shared" ca="1" si="123"/>
        <v>1</v>
      </c>
      <c r="T255" s="13">
        <f t="shared" ca="1" si="124"/>
        <v>-6</v>
      </c>
      <c r="U255" s="13" t="str">
        <f t="shared" ca="1" si="104"/>
        <v>+</v>
      </c>
      <c r="V255" s="13" t="str">
        <f t="shared" ca="1" si="105"/>
        <v>+1</v>
      </c>
      <c r="W255" s="13">
        <f t="shared" ca="1" si="106"/>
        <v>-6</v>
      </c>
      <c r="X255" s="14" t="str">
        <f t="shared" ca="1" si="107"/>
        <v>x²+x-6</v>
      </c>
      <c r="Y255" s="13">
        <f t="shared" ca="1" si="108"/>
        <v>-2</v>
      </c>
      <c r="Z255" s="13" t="str">
        <f t="shared" ca="1" si="109"/>
        <v>+3</v>
      </c>
      <c r="AA255" s="14" t="str">
        <f t="shared" ca="1" si="110"/>
        <v>-2 と +3 をたして +1</v>
      </c>
      <c r="AB255" s="14" t="str">
        <f t="shared" ca="1" si="111"/>
        <v>, かけて -6 だから</v>
      </c>
      <c r="AC255" s="14" t="str">
        <f t="shared" ca="1" si="112"/>
        <v>x²+1x-6</v>
      </c>
      <c r="AD255" s="14" t="str">
        <f t="shared" ca="1" si="113"/>
        <v>xの係数の+1の1は省略して、</v>
      </c>
    </row>
    <row r="256" spans="1:30" ht="14.25">
      <c r="A256" s="13">
        <f ca="1">IF(P256&gt;0,"",COUNTIF(P$3:$P256,0))</f>
        <v>30</v>
      </c>
      <c r="B256" s="13">
        <f t="shared" ca="1" si="98"/>
        <v>8</v>
      </c>
      <c r="C256" s="13" t="str">
        <f t="shared" ca="1" si="99"/>
        <v>+</v>
      </c>
      <c r="D256" s="13" t="str">
        <f t="shared" ca="1" si="114"/>
        <v>(x+8)</v>
      </c>
      <c r="E256" s="13">
        <f t="shared" ca="1" si="100"/>
        <v>1</v>
      </c>
      <c r="F256" s="13" t="str">
        <f t="shared" ca="1" si="101"/>
        <v>+</v>
      </c>
      <c r="G256" s="13" t="str">
        <f t="shared" ca="1" si="115"/>
        <v>(x+1)</v>
      </c>
      <c r="H256" s="13" t="str">
        <f t="shared" ca="1" si="116"/>
        <v>(x+8)(x+1)</v>
      </c>
      <c r="I256" s="13" t="str">
        <f t="shared" ca="1" si="117"/>
        <v>(x+1)(x+8)</v>
      </c>
      <c r="J256" s="13" t="str">
        <f t="shared" ca="1" si="118"/>
        <v/>
      </c>
      <c r="K256" s="13">
        <f t="shared" ca="1" si="119"/>
        <v>0</v>
      </c>
      <c r="L256" s="13">
        <f ca="1">COUNTIF($H$3:H256,H256)-1</f>
        <v>0</v>
      </c>
      <c r="M256" s="13">
        <f ca="1">COUNTIF($I$3:I256,H256)</f>
        <v>0</v>
      </c>
      <c r="N256" s="13">
        <f t="shared" ca="1" si="120"/>
        <v>0</v>
      </c>
      <c r="O256" s="13">
        <f t="shared" ca="1" si="102"/>
        <v>0</v>
      </c>
      <c r="P256" s="13">
        <f t="shared" ca="1" si="103"/>
        <v>0</v>
      </c>
      <c r="Q256" s="13">
        <f t="shared" ca="1" si="121"/>
        <v>8</v>
      </c>
      <c r="R256" s="13">
        <f t="shared" ca="1" si="122"/>
        <v>1</v>
      </c>
      <c r="S256" s="13">
        <f t="shared" ca="1" si="123"/>
        <v>9</v>
      </c>
      <c r="T256" s="13">
        <f t="shared" ca="1" si="124"/>
        <v>8</v>
      </c>
      <c r="U256" s="13" t="str">
        <f t="shared" ca="1" si="104"/>
        <v>+9</v>
      </c>
      <c r="V256" s="13" t="str">
        <f t="shared" ca="1" si="105"/>
        <v>+9</v>
      </c>
      <c r="W256" s="13" t="str">
        <f t="shared" ca="1" si="106"/>
        <v>+8</v>
      </c>
      <c r="X256" s="14" t="str">
        <f t="shared" ca="1" si="107"/>
        <v>x²+9x+8</v>
      </c>
      <c r="Y256" s="13" t="str">
        <f t="shared" ca="1" si="108"/>
        <v>+8</v>
      </c>
      <c r="Z256" s="13" t="str">
        <f t="shared" ca="1" si="109"/>
        <v>+1</v>
      </c>
      <c r="AA256" s="14" t="str">
        <f t="shared" ca="1" si="110"/>
        <v>+8 と +1 をたして +9</v>
      </c>
      <c r="AB256" s="14" t="str">
        <f t="shared" ca="1" si="111"/>
        <v>, かけて +8 だから</v>
      </c>
      <c r="AC256" s="14" t="str">
        <f t="shared" ca="1" si="112"/>
        <v>x²+9x+8</v>
      </c>
      <c r="AD256" s="14" t="str">
        <f t="shared" ca="1" si="113"/>
        <v/>
      </c>
    </row>
    <row r="257" spans="1:30" ht="14.25">
      <c r="A257" s="13" t="str">
        <f ca="1">IF(P257&gt;0,"",COUNTIF(P$3:$P257,0))</f>
        <v/>
      </c>
      <c r="B257" s="13">
        <f t="shared" ca="1" si="98"/>
        <v>1</v>
      </c>
      <c r="C257" s="13" t="str">
        <f t="shared" ca="1" si="99"/>
        <v>+</v>
      </c>
      <c r="D257" s="13" t="str">
        <f t="shared" ca="1" si="114"/>
        <v>(x+1)</v>
      </c>
      <c r="E257" s="13">
        <f t="shared" ca="1" si="100"/>
        <v>3</v>
      </c>
      <c r="F257" s="13" t="str">
        <f t="shared" ca="1" si="101"/>
        <v>-</v>
      </c>
      <c r="G257" s="13" t="str">
        <f t="shared" ca="1" si="115"/>
        <v>(x-3)</v>
      </c>
      <c r="H257" s="13" t="str">
        <f t="shared" ca="1" si="116"/>
        <v>(x+1)(x-3)</v>
      </c>
      <c r="I257" s="13" t="str">
        <f t="shared" ca="1" si="117"/>
        <v>(x-3)(x+1)</v>
      </c>
      <c r="J257" s="13" t="str">
        <f t="shared" ca="1" si="118"/>
        <v/>
      </c>
      <c r="K257" s="13">
        <f t="shared" ca="1" si="119"/>
        <v>0</v>
      </c>
      <c r="L257" s="13">
        <f ca="1">COUNTIF($H$3:H257,H257)-1</f>
        <v>0</v>
      </c>
      <c r="M257" s="13">
        <f ca="1">COUNTIF($I$3:I257,H257)</f>
        <v>0</v>
      </c>
      <c r="N257" s="13">
        <f t="shared" ca="1" si="120"/>
        <v>0</v>
      </c>
      <c r="O257" s="13">
        <f t="shared" ca="1" si="102"/>
        <v>1</v>
      </c>
      <c r="P257" s="13">
        <f t="shared" ca="1" si="103"/>
        <v>1</v>
      </c>
      <c r="Q257" s="13">
        <f t="shared" ca="1" si="121"/>
        <v>1</v>
      </c>
      <c r="R257" s="13">
        <f t="shared" ca="1" si="122"/>
        <v>-3</v>
      </c>
      <c r="S257" s="13">
        <f t="shared" ca="1" si="123"/>
        <v>-2</v>
      </c>
      <c r="T257" s="13">
        <f t="shared" ca="1" si="124"/>
        <v>-3</v>
      </c>
      <c r="U257" s="13">
        <f t="shared" ca="1" si="104"/>
        <v>-2</v>
      </c>
      <c r="V257" s="13">
        <f t="shared" ca="1" si="105"/>
        <v>-2</v>
      </c>
      <c r="W257" s="13">
        <f t="shared" ca="1" si="106"/>
        <v>-3</v>
      </c>
      <c r="X257" s="14" t="str">
        <f t="shared" ca="1" si="107"/>
        <v>x²-2x-3</v>
      </c>
      <c r="Y257" s="13" t="str">
        <f t="shared" ca="1" si="108"/>
        <v>+1</v>
      </c>
      <c r="Z257" s="13">
        <f t="shared" ca="1" si="109"/>
        <v>-3</v>
      </c>
      <c r="AA257" s="14" t="str">
        <f t="shared" ca="1" si="110"/>
        <v>+1 と -3 をたして -2</v>
      </c>
      <c r="AB257" s="14" t="str">
        <f t="shared" ca="1" si="111"/>
        <v>, かけて -3 だから</v>
      </c>
      <c r="AC257" s="14" t="str">
        <f t="shared" ca="1" si="112"/>
        <v>x²-2x-3</v>
      </c>
      <c r="AD257" s="14" t="str">
        <f t="shared" ca="1" si="113"/>
        <v/>
      </c>
    </row>
    <row r="258" spans="1:30" ht="14.25">
      <c r="A258" s="13" t="str">
        <f ca="1">IF(P258&gt;0,"",COUNTIF(P$3:$P258,0))</f>
        <v/>
      </c>
      <c r="B258" s="13">
        <f t="shared" ca="1" si="98"/>
        <v>5</v>
      </c>
      <c r="C258" s="13" t="str">
        <f t="shared" ca="1" si="99"/>
        <v>-</v>
      </c>
      <c r="D258" s="13" t="str">
        <f t="shared" ca="1" si="114"/>
        <v>(x-5)</v>
      </c>
      <c r="E258" s="13">
        <f t="shared" ca="1" si="100"/>
        <v>8</v>
      </c>
      <c r="F258" s="13" t="str">
        <f t="shared" ca="1" si="101"/>
        <v>-</v>
      </c>
      <c r="G258" s="13" t="str">
        <f t="shared" ca="1" si="115"/>
        <v>(x-8)</v>
      </c>
      <c r="H258" s="13" t="str">
        <f t="shared" ca="1" si="116"/>
        <v>(x-5)(x-8)</v>
      </c>
      <c r="I258" s="13" t="str">
        <f t="shared" ca="1" si="117"/>
        <v>(x-8)(x-5)</v>
      </c>
      <c r="J258" s="13" t="str">
        <f t="shared" ca="1" si="118"/>
        <v/>
      </c>
      <c r="K258" s="13">
        <f t="shared" ca="1" si="119"/>
        <v>0</v>
      </c>
      <c r="L258" s="13">
        <f ca="1">COUNTIF($H$3:H258,H258)-1</f>
        <v>0</v>
      </c>
      <c r="M258" s="13">
        <f ca="1">COUNTIF($I$3:I258,H258)</f>
        <v>0</v>
      </c>
      <c r="N258" s="13">
        <f t="shared" ca="1" si="120"/>
        <v>0</v>
      </c>
      <c r="O258" s="13">
        <f t="shared" ca="1" si="102"/>
        <v>1</v>
      </c>
      <c r="P258" s="13">
        <f t="shared" ca="1" si="103"/>
        <v>1</v>
      </c>
      <c r="Q258" s="13">
        <f t="shared" ca="1" si="121"/>
        <v>-5</v>
      </c>
      <c r="R258" s="13">
        <f t="shared" ca="1" si="122"/>
        <v>-8</v>
      </c>
      <c r="S258" s="13">
        <f t="shared" ca="1" si="123"/>
        <v>-13</v>
      </c>
      <c r="T258" s="13">
        <f t="shared" ca="1" si="124"/>
        <v>40</v>
      </c>
      <c r="U258" s="13">
        <f t="shared" ca="1" si="104"/>
        <v>-13</v>
      </c>
      <c r="V258" s="13">
        <f t="shared" ca="1" si="105"/>
        <v>-13</v>
      </c>
      <c r="W258" s="13" t="str">
        <f t="shared" ca="1" si="106"/>
        <v>+40</v>
      </c>
      <c r="X258" s="14" t="str">
        <f t="shared" ca="1" si="107"/>
        <v>x²-13x+40</v>
      </c>
      <c r="Y258" s="13">
        <f t="shared" ca="1" si="108"/>
        <v>-5</v>
      </c>
      <c r="Z258" s="13">
        <f t="shared" ca="1" si="109"/>
        <v>-8</v>
      </c>
      <c r="AA258" s="14" t="str">
        <f t="shared" ca="1" si="110"/>
        <v>-5 と -8 をたして -13</v>
      </c>
      <c r="AB258" s="14" t="str">
        <f t="shared" ca="1" si="111"/>
        <v>, かけて +40 だから</v>
      </c>
      <c r="AC258" s="14" t="str">
        <f t="shared" ca="1" si="112"/>
        <v>x²-13x+40</v>
      </c>
      <c r="AD258" s="14" t="str">
        <f t="shared" ca="1" si="113"/>
        <v/>
      </c>
    </row>
    <row r="259" spans="1:30" ht="14.25">
      <c r="A259" s="13" t="str">
        <f ca="1">IF(P259&gt;0,"",COUNTIF(P$3:$P259,0))</f>
        <v/>
      </c>
      <c r="B259" s="13">
        <f t="shared" ca="1" si="98"/>
        <v>4</v>
      </c>
      <c r="C259" s="13" t="str">
        <f t="shared" ca="1" si="99"/>
        <v>-</v>
      </c>
      <c r="D259" s="13" t="str">
        <f t="shared" ca="1" si="114"/>
        <v>(x-4)</v>
      </c>
      <c r="E259" s="13">
        <f t="shared" ca="1" si="100"/>
        <v>7</v>
      </c>
      <c r="F259" s="13" t="str">
        <f t="shared" ca="1" si="101"/>
        <v>-</v>
      </c>
      <c r="G259" s="13" t="str">
        <f t="shared" ca="1" si="115"/>
        <v>(x-7)</v>
      </c>
      <c r="H259" s="13" t="str">
        <f t="shared" ca="1" si="116"/>
        <v>(x-4)(x-7)</v>
      </c>
      <c r="I259" s="13" t="str">
        <f t="shared" ca="1" si="117"/>
        <v>(x-7)(x-4)</v>
      </c>
      <c r="J259" s="13" t="str">
        <f t="shared" ca="1" si="118"/>
        <v/>
      </c>
      <c r="K259" s="13">
        <f t="shared" ca="1" si="119"/>
        <v>0</v>
      </c>
      <c r="L259" s="13">
        <f ca="1">COUNTIF($H$3:H259,H259)-1</f>
        <v>0</v>
      </c>
      <c r="M259" s="13">
        <f ca="1">COUNTIF($I$3:I259,H259)</f>
        <v>2</v>
      </c>
      <c r="N259" s="13">
        <f t="shared" ca="1" si="120"/>
        <v>0</v>
      </c>
      <c r="O259" s="13">
        <f t="shared" ca="1" si="102"/>
        <v>1</v>
      </c>
      <c r="P259" s="13">
        <f t="shared" ca="1" si="103"/>
        <v>3</v>
      </c>
      <c r="Q259" s="13">
        <f t="shared" ca="1" si="121"/>
        <v>-4</v>
      </c>
      <c r="R259" s="13">
        <f t="shared" ca="1" si="122"/>
        <v>-7</v>
      </c>
      <c r="S259" s="13">
        <f t="shared" ca="1" si="123"/>
        <v>-11</v>
      </c>
      <c r="T259" s="13">
        <f t="shared" ca="1" si="124"/>
        <v>28</v>
      </c>
      <c r="U259" s="13">
        <f t="shared" ca="1" si="104"/>
        <v>-11</v>
      </c>
      <c r="V259" s="13">
        <f t="shared" ca="1" si="105"/>
        <v>-11</v>
      </c>
      <c r="W259" s="13" t="str">
        <f t="shared" ca="1" si="106"/>
        <v>+28</v>
      </c>
      <c r="X259" s="14" t="str">
        <f t="shared" ca="1" si="107"/>
        <v>x²-11x+28</v>
      </c>
      <c r="Y259" s="13">
        <f t="shared" ca="1" si="108"/>
        <v>-4</v>
      </c>
      <c r="Z259" s="13">
        <f t="shared" ca="1" si="109"/>
        <v>-7</v>
      </c>
      <c r="AA259" s="14" t="str">
        <f t="shared" ca="1" si="110"/>
        <v>-4 と -7 をたして -11</v>
      </c>
      <c r="AB259" s="14" t="str">
        <f t="shared" ca="1" si="111"/>
        <v>, かけて +28 だから</v>
      </c>
      <c r="AC259" s="14" t="str">
        <f t="shared" ca="1" si="112"/>
        <v>x²-11x+28</v>
      </c>
      <c r="AD259" s="14" t="str">
        <f t="shared" ca="1" si="113"/>
        <v/>
      </c>
    </row>
    <row r="260" spans="1:30" ht="14.25">
      <c r="A260" s="13" t="str">
        <f ca="1">IF(P260&gt;0,"",COUNTIF(P$3:$P260,0))</f>
        <v/>
      </c>
      <c r="B260" s="13">
        <f t="shared" ref="B260:B312" ca="1" si="125">RANDBETWEEN($A$1,$B$1)</f>
        <v>4</v>
      </c>
      <c r="C260" s="13" t="str">
        <f t="shared" ref="C260:C312" ca="1" si="126">IF(RANDBETWEEN(0,1)=1,"+","-")</f>
        <v>-</v>
      </c>
      <c r="D260" s="13" t="str">
        <f t="shared" ca="1" si="114"/>
        <v>(x-4)</v>
      </c>
      <c r="E260" s="13">
        <f t="shared" ref="E260:E312" ca="1" si="127">RANDBETWEEN($A$1,$B$1)</f>
        <v>3</v>
      </c>
      <c r="F260" s="13" t="str">
        <f t="shared" ref="F260:F312" ca="1" si="128">IF(RANDBETWEEN(0,1)=1,"+","-")</f>
        <v>-</v>
      </c>
      <c r="G260" s="13" t="str">
        <f t="shared" ca="1" si="115"/>
        <v>(x-3)</v>
      </c>
      <c r="H260" s="13" t="str">
        <f t="shared" ca="1" si="116"/>
        <v>(x-4)(x-3)</v>
      </c>
      <c r="I260" s="13" t="str">
        <f t="shared" ca="1" si="117"/>
        <v>(x-3)(x-4)</v>
      </c>
      <c r="J260" s="13" t="str">
        <f t="shared" ca="1" si="118"/>
        <v/>
      </c>
      <c r="K260" s="13">
        <f t="shared" ca="1" si="119"/>
        <v>0</v>
      </c>
      <c r="L260" s="13">
        <f ca="1">COUNTIF($H$3:H260,H260)-1</f>
        <v>2</v>
      </c>
      <c r="M260" s="13">
        <f ca="1">COUNTIF($I$3:I260,H260)</f>
        <v>1</v>
      </c>
      <c r="N260" s="13">
        <f t="shared" ca="1" si="120"/>
        <v>0</v>
      </c>
      <c r="O260" s="13">
        <f t="shared" ref="O260:O312" ca="1" si="129">IF(AND(C260="+",F260="+"),0,1)</f>
        <v>1</v>
      </c>
      <c r="P260" s="13">
        <f t="shared" ref="P260:P312" ca="1" si="130">SUM(K260:O260)</f>
        <v>4</v>
      </c>
      <c r="Q260" s="13">
        <f t="shared" ca="1" si="121"/>
        <v>-4</v>
      </c>
      <c r="R260" s="13">
        <f t="shared" ca="1" si="122"/>
        <v>-3</v>
      </c>
      <c r="S260" s="13">
        <f t="shared" ca="1" si="123"/>
        <v>-7</v>
      </c>
      <c r="T260" s="13">
        <f t="shared" ca="1" si="124"/>
        <v>12</v>
      </c>
      <c r="U260" s="13">
        <f t="shared" ref="U260:U312" ca="1" si="131">IF(S260=0,"",IF(S260=1,"+",IF(S260=-1,"-",IF(S260&gt;0,"+"&amp;S260,S260))))</f>
        <v>-7</v>
      </c>
      <c r="V260" s="13">
        <f t="shared" ref="V260:V312" ca="1" si="132">IF(S260=0,"0",IF(S260=1,"+1",IF(S260=-1,"-1",IF(S260&gt;0,"+"&amp;S260,S260))))</f>
        <v>-7</v>
      </c>
      <c r="W260" s="13" t="str">
        <f t="shared" ref="W260:W312" ca="1" si="133">IF(T260&lt;0,T260,"+"&amp;T260)</f>
        <v>+12</v>
      </c>
      <c r="X260" s="14" t="str">
        <f t="shared" ref="X260:X312" ca="1" si="134">IF(S260=0,"x²"&amp;W260,"x²"&amp;U260&amp;"x"&amp;W260)</f>
        <v>x²-7x+12</v>
      </c>
      <c r="Y260" s="13">
        <f t="shared" ref="Y260:Y312" ca="1" si="135">IF(Q260&lt;0,Q260,"+"&amp;Q260)</f>
        <v>-4</v>
      </c>
      <c r="Z260" s="13">
        <f t="shared" ref="Z260:Z312" ca="1" si="136">IF(R260&lt;0,R260,"+"&amp;R260)</f>
        <v>-3</v>
      </c>
      <c r="AA260" s="14" t="str">
        <f t="shared" ref="AA260:AA312" ca="1" si="137">Y260&amp;" と "&amp;Z260&amp;" をたして "&amp;V260</f>
        <v>-4 と -3 をたして -7</v>
      </c>
      <c r="AB260" s="14" t="str">
        <f t="shared" ref="AB260:AB312" ca="1" si="138">", かけて "&amp;W260&amp;" だから"</f>
        <v>, かけて +12 だから</v>
      </c>
      <c r="AC260" s="14" t="str">
        <f t="shared" ref="AC260:AC312" ca="1" si="139">IF(V260="0","x²+"&amp;V260&amp;"x"&amp;W260,"x²"&amp;V260&amp;"x"&amp;W260)</f>
        <v>x²-7x+12</v>
      </c>
      <c r="AD260" s="14" t="str">
        <f t="shared" ref="AD260:AD312" ca="1" si="140">IF(S260=1,"xの係数の+1の1は省略して、",IF(S260=-1,"xの係数の-1の1は省略して、",IF(S260=0,"xの係数は0なので、","")))</f>
        <v/>
      </c>
    </row>
    <row r="261" spans="1:30" ht="14.25">
      <c r="A261" s="13" t="str">
        <f ca="1">IF(P261&gt;0,"",COUNTIF(P$3:$P261,0))</f>
        <v/>
      </c>
      <c r="B261" s="13">
        <f t="shared" ca="1" si="125"/>
        <v>1</v>
      </c>
      <c r="C261" s="13" t="str">
        <f t="shared" ca="1" si="126"/>
        <v>+</v>
      </c>
      <c r="D261" s="13" t="str">
        <f t="shared" ca="1" si="114"/>
        <v>(x+1)</v>
      </c>
      <c r="E261" s="13">
        <f t="shared" ca="1" si="127"/>
        <v>6</v>
      </c>
      <c r="F261" s="13" t="str">
        <f t="shared" ca="1" si="128"/>
        <v>+</v>
      </c>
      <c r="G261" s="13" t="str">
        <f t="shared" ca="1" si="115"/>
        <v>(x+6)</v>
      </c>
      <c r="H261" s="13" t="str">
        <f t="shared" ca="1" si="116"/>
        <v>(x+1)(x+6)</v>
      </c>
      <c r="I261" s="13" t="str">
        <f t="shared" ca="1" si="117"/>
        <v>(x+6)(x+1)</v>
      </c>
      <c r="J261" s="13" t="str">
        <f t="shared" ca="1" si="118"/>
        <v/>
      </c>
      <c r="K261" s="13">
        <f t="shared" ca="1" si="119"/>
        <v>0</v>
      </c>
      <c r="L261" s="13">
        <f ca="1">COUNTIF($H$3:H261,H261)-1</f>
        <v>2</v>
      </c>
      <c r="M261" s="13">
        <f ca="1">COUNTIF($I$3:I261,H261)</f>
        <v>0</v>
      </c>
      <c r="N261" s="13">
        <f t="shared" ca="1" si="120"/>
        <v>0</v>
      </c>
      <c r="O261" s="13">
        <f t="shared" ca="1" si="129"/>
        <v>0</v>
      </c>
      <c r="P261" s="13">
        <f t="shared" ca="1" si="130"/>
        <v>2</v>
      </c>
      <c r="Q261" s="13">
        <f t="shared" ca="1" si="121"/>
        <v>1</v>
      </c>
      <c r="R261" s="13">
        <f t="shared" ca="1" si="122"/>
        <v>6</v>
      </c>
      <c r="S261" s="13">
        <f t="shared" ca="1" si="123"/>
        <v>7</v>
      </c>
      <c r="T261" s="13">
        <f t="shared" ca="1" si="124"/>
        <v>6</v>
      </c>
      <c r="U261" s="13" t="str">
        <f t="shared" ca="1" si="131"/>
        <v>+7</v>
      </c>
      <c r="V261" s="13" t="str">
        <f t="shared" ca="1" si="132"/>
        <v>+7</v>
      </c>
      <c r="W261" s="13" t="str">
        <f t="shared" ca="1" si="133"/>
        <v>+6</v>
      </c>
      <c r="X261" s="14" t="str">
        <f t="shared" ca="1" si="134"/>
        <v>x²+7x+6</v>
      </c>
      <c r="Y261" s="13" t="str">
        <f t="shared" ca="1" si="135"/>
        <v>+1</v>
      </c>
      <c r="Z261" s="13" t="str">
        <f t="shared" ca="1" si="136"/>
        <v>+6</v>
      </c>
      <c r="AA261" s="14" t="str">
        <f t="shared" ca="1" si="137"/>
        <v>+1 と +6 をたして +7</v>
      </c>
      <c r="AB261" s="14" t="str">
        <f t="shared" ca="1" si="138"/>
        <v>, かけて +6 だから</v>
      </c>
      <c r="AC261" s="14" t="str">
        <f t="shared" ca="1" si="139"/>
        <v>x²+7x+6</v>
      </c>
      <c r="AD261" s="14" t="str">
        <f t="shared" ca="1" si="140"/>
        <v/>
      </c>
    </row>
    <row r="262" spans="1:30" ht="14.25">
      <c r="A262" s="13" t="str">
        <f ca="1">IF(P262&gt;0,"",COUNTIF(P$3:$P262,0))</f>
        <v/>
      </c>
      <c r="B262" s="13">
        <f t="shared" ca="1" si="125"/>
        <v>6</v>
      </c>
      <c r="C262" s="13" t="str">
        <f t="shared" ca="1" si="126"/>
        <v>+</v>
      </c>
      <c r="D262" s="13" t="str">
        <f t="shared" ca="1" si="114"/>
        <v>(x+6)</v>
      </c>
      <c r="E262" s="13">
        <f t="shared" ca="1" si="127"/>
        <v>1</v>
      </c>
      <c r="F262" s="13" t="str">
        <f t="shared" ca="1" si="128"/>
        <v>-</v>
      </c>
      <c r="G262" s="13" t="str">
        <f t="shared" ca="1" si="115"/>
        <v>(x-1)</v>
      </c>
      <c r="H262" s="13" t="str">
        <f t="shared" ca="1" si="116"/>
        <v>(x+6)(x-1)</v>
      </c>
      <c r="I262" s="13" t="str">
        <f t="shared" ca="1" si="117"/>
        <v>(x-1)(x+6)</v>
      </c>
      <c r="J262" s="13" t="str">
        <f t="shared" ca="1" si="118"/>
        <v/>
      </c>
      <c r="K262" s="13">
        <f t="shared" ca="1" si="119"/>
        <v>0</v>
      </c>
      <c r="L262" s="13">
        <f ca="1">COUNTIF($H$3:H262,H262)-1</f>
        <v>1</v>
      </c>
      <c r="M262" s="13">
        <f ca="1">COUNTIF($I$3:I262,H262)</f>
        <v>0</v>
      </c>
      <c r="N262" s="13">
        <f t="shared" ca="1" si="120"/>
        <v>0</v>
      </c>
      <c r="O262" s="13">
        <f t="shared" ca="1" si="129"/>
        <v>1</v>
      </c>
      <c r="P262" s="13">
        <f t="shared" ca="1" si="130"/>
        <v>2</v>
      </c>
      <c r="Q262" s="13">
        <f t="shared" ca="1" si="121"/>
        <v>6</v>
      </c>
      <c r="R262" s="13">
        <f t="shared" ca="1" si="122"/>
        <v>-1</v>
      </c>
      <c r="S262" s="13">
        <f t="shared" ca="1" si="123"/>
        <v>5</v>
      </c>
      <c r="T262" s="13">
        <f t="shared" ca="1" si="124"/>
        <v>-6</v>
      </c>
      <c r="U262" s="13" t="str">
        <f t="shared" ca="1" si="131"/>
        <v>+5</v>
      </c>
      <c r="V262" s="13" t="str">
        <f t="shared" ca="1" si="132"/>
        <v>+5</v>
      </c>
      <c r="W262" s="13">
        <f t="shared" ca="1" si="133"/>
        <v>-6</v>
      </c>
      <c r="X262" s="14" t="str">
        <f t="shared" ca="1" si="134"/>
        <v>x²+5x-6</v>
      </c>
      <c r="Y262" s="13" t="str">
        <f t="shared" ca="1" si="135"/>
        <v>+6</v>
      </c>
      <c r="Z262" s="13">
        <f t="shared" ca="1" si="136"/>
        <v>-1</v>
      </c>
      <c r="AA262" s="14" t="str">
        <f t="shared" ca="1" si="137"/>
        <v>+6 と -1 をたして +5</v>
      </c>
      <c r="AB262" s="14" t="str">
        <f t="shared" ca="1" si="138"/>
        <v>, かけて -6 だから</v>
      </c>
      <c r="AC262" s="14" t="str">
        <f t="shared" ca="1" si="139"/>
        <v>x²+5x-6</v>
      </c>
      <c r="AD262" s="14" t="str">
        <f t="shared" ca="1" si="140"/>
        <v/>
      </c>
    </row>
    <row r="263" spans="1:30" ht="14.25">
      <c r="A263" s="13" t="str">
        <f ca="1">IF(P263&gt;0,"",COUNTIF(P$3:$P263,0))</f>
        <v/>
      </c>
      <c r="B263" s="13">
        <f t="shared" ca="1" si="125"/>
        <v>5</v>
      </c>
      <c r="C263" s="13" t="str">
        <f t="shared" ca="1" si="126"/>
        <v>+</v>
      </c>
      <c r="D263" s="13" t="str">
        <f t="shared" ca="1" si="114"/>
        <v>(x+5)</v>
      </c>
      <c r="E263" s="13">
        <f t="shared" ca="1" si="127"/>
        <v>5</v>
      </c>
      <c r="F263" s="13" t="str">
        <f t="shared" ca="1" si="128"/>
        <v>+</v>
      </c>
      <c r="G263" s="13" t="str">
        <f t="shared" ca="1" si="115"/>
        <v>(x+5)</v>
      </c>
      <c r="H263" s="13" t="str">
        <f t="shared" ca="1" si="116"/>
        <v>(x+5)(x+5)</v>
      </c>
      <c r="I263" s="13" t="str">
        <f t="shared" ca="1" si="117"/>
        <v>(x+5)(x+5)</v>
      </c>
      <c r="J263" s="13" t="str">
        <f t="shared" ca="1" si="118"/>
        <v>(x+5)²</v>
      </c>
      <c r="K263" s="13">
        <f t="shared" ca="1" si="119"/>
        <v>1</v>
      </c>
      <c r="L263" s="13">
        <f ca="1">COUNTIF($H$3:H263,H263)-1</f>
        <v>0</v>
      </c>
      <c r="M263" s="13">
        <f ca="1">COUNTIF($I$3:I263,H263)</f>
        <v>1</v>
      </c>
      <c r="N263" s="13">
        <f t="shared" ca="1" si="120"/>
        <v>0</v>
      </c>
      <c r="O263" s="13">
        <f t="shared" ca="1" si="129"/>
        <v>0</v>
      </c>
      <c r="P263" s="13">
        <f t="shared" ca="1" si="130"/>
        <v>2</v>
      </c>
      <c r="Q263" s="13">
        <f t="shared" ca="1" si="121"/>
        <v>5</v>
      </c>
      <c r="R263" s="13">
        <f t="shared" ca="1" si="122"/>
        <v>5</v>
      </c>
      <c r="S263" s="13">
        <f t="shared" ca="1" si="123"/>
        <v>10</v>
      </c>
      <c r="T263" s="13">
        <f t="shared" ca="1" si="124"/>
        <v>25</v>
      </c>
      <c r="U263" s="13" t="str">
        <f t="shared" ca="1" si="131"/>
        <v>+10</v>
      </c>
      <c r="V263" s="13" t="str">
        <f t="shared" ca="1" si="132"/>
        <v>+10</v>
      </c>
      <c r="W263" s="13" t="str">
        <f t="shared" ca="1" si="133"/>
        <v>+25</v>
      </c>
      <c r="X263" s="14" t="str">
        <f t="shared" ca="1" si="134"/>
        <v>x²+10x+25</v>
      </c>
      <c r="Y263" s="13" t="str">
        <f t="shared" ca="1" si="135"/>
        <v>+5</v>
      </c>
      <c r="Z263" s="13" t="str">
        <f t="shared" ca="1" si="136"/>
        <v>+5</v>
      </c>
      <c r="AA263" s="14" t="str">
        <f t="shared" ca="1" si="137"/>
        <v>+5 と +5 をたして +10</v>
      </c>
      <c r="AB263" s="14" t="str">
        <f t="shared" ca="1" si="138"/>
        <v>, かけて +25 だから</v>
      </c>
      <c r="AC263" s="14" t="str">
        <f t="shared" ca="1" si="139"/>
        <v>x²+10x+25</v>
      </c>
      <c r="AD263" s="14" t="str">
        <f t="shared" ca="1" si="140"/>
        <v/>
      </c>
    </row>
    <row r="264" spans="1:30" ht="14.25">
      <c r="A264" s="13" t="str">
        <f ca="1">IF(P264&gt;0,"",COUNTIF(P$3:$P264,0))</f>
        <v/>
      </c>
      <c r="B264" s="13">
        <f t="shared" ca="1" si="125"/>
        <v>2</v>
      </c>
      <c r="C264" s="13" t="str">
        <f t="shared" ca="1" si="126"/>
        <v>-</v>
      </c>
      <c r="D264" s="13" t="str">
        <f t="shared" ca="1" si="114"/>
        <v>(x-2)</v>
      </c>
      <c r="E264" s="13">
        <f t="shared" ca="1" si="127"/>
        <v>8</v>
      </c>
      <c r="F264" s="13" t="str">
        <f t="shared" ca="1" si="128"/>
        <v>-</v>
      </c>
      <c r="G264" s="13" t="str">
        <f t="shared" ca="1" si="115"/>
        <v>(x-8)</v>
      </c>
      <c r="H264" s="13" t="str">
        <f t="shared" ca="1" si="116"/>
        <v>(x-2)(x-8)</v>
      </c>
      <c r="I264" s="13" t="str">
        <f t="shared" ca="1" si="117"/>
        <v>(x-8)(x-2)</v>
      </c>
      <c r="J264" s="13" t="str">
        <f t="shared" ca="1" si="118"/>
        <v/>
      </c>
      <c r="K264" s="13">
        <f t="shared" ca="1" si="119"/>
        <v>0</v>
      </c>
      <c r="L264" s="13">
        <f ca="1">COUNTIF($H$3:H264,H264)-1</f>
        <v>0</v>
      </c>
      <c r="M264" s="13">
        <f ca="1">COUNTIF($I$3:I264,H264)</f>
        <v>1</v>
      </c>
      <c r="N264" s="13">
        <f t="shared" ca="1" si="120"/>
        <v>0</v>
      </c>
      <c r="O264" s="13">
        <f t="shared" ca="1" si="129"/>
        <v>1</v>
      </c>
      <c r="P264" s="13">
        <f t="shared" ca="1" si="130"/>
        <v>2</v>
      </c>
      <c r="Q264" s="13">
        <f t="shared" ca="1" si="121"/>
        <v>-2</v>
      </c>
      <c r="R264" s="13">
        <f t="shared" ca="1" si="122"/>
        <v>-8</v>
      </c>
      <c r="S264" s="13">
        <f t="shared" ca="1" si="123"/>
        <v>-10</v>
      </c>
      <c r="T264" s="13">
        <f t="shared" ca="1" si="124"/>
        <v>16</v>
      </c>
      <c r="U264" s="13">
        <f t="shared" ca="1" si="131"/>
        <v>-10</v>
      </c>
      <c r="V264" s="13">
        <f t="shared" ca="1" si="132"/>
        <v>-10</v>
      </c>
      <c r="W264" s="13" t="str">
        <f t="shared" ca="1" si="133"/>
        <v>+16</v>
      </c>
      <c r="X264" s="14" t="str">
        <f t="shared" ca="1" si="134"/>
        <v>x²-10x+16</v>
      </c>
      <c r="Y264" s="13">
        <f t="shared" ca="1" si="135"/>
        <v>-2</v>
      </c>
      <c r="Z264" s="13">
        <f t="shared" ca="1" si="136"/>
        <v>-8</v>
      </c>
      <c r="AA264" s="14" t="str">
        <f t="shared" ca="1" si="137"/>
        <v>-2 と -8 をたして -10</v>
      </c>
      <c r="AB264" s="14" t="str">
        <f t="shared" ca="1" si="138"/>
        <v>, かけて +16 だから</v>
      </c>
      <c r="AC264" s="14" t="str">
        <f t="shared" ca="1" si="139"/>
        <v>x²-10x+16</v>
      </c>
      <c r="AD264" s="14" t="str">
        <f t="shared" ca="1" si="140"/>
        <v/>
      </c>
    </row>
    <row r="265" spans="1:30" ht="14.25">
      <c r="A265" s="13" t="str">
        <f ca="1">IF(P265&gt;0,"",COUNTIF(P$3:$P265,0))</f>
        <v/>
      </c>
      <c r="B265" s="13">
        <f t="shared" ca="1" si="125"/>
        <v>1</v>
      </c>
      <c r="C265" s="13" t="str">
        <f t="shared" ca="1" si="126"/>
        <v>+</v>
      </c>
      <c r="D265" s="13" t="str">
        <f t="shared" ca="1" si="114"/>
        <v>(x+1)</v>
      </c>
      <c r="E265" s="13">
        <f t="shared" ca="1" si="127"/>
        <v>9</v>
      </c>
      <c r="F265" s="13" t="str">
        <f t="shared" ca="1" si="128"/>
        <v>-</v>
      </c>
      <c r="G265" s="13" t="str">
        <f t="shared" ca="1" si="115"/>
        <v>(x-9)</v>
      </c>
      <c r="H265" s="13" t="str">
        <f t="shared" ca="1" si="116"/>
        <v>(x+1)(x-9)</v>
      </c>
      <c r="I265" s="13" t="str">
        <f t="shared" ca="1" si="117"/>
        <v>(x-9)(x+1)</v>
      </c>
      <c r="J265" s="13" t="str">
        <f t="shared" ca="1" si="118"/>
        <v/>
      </c>
      <c r="K265" s="13">
        <f t="shared" ca="1" si="119"/>
        <v>0</v>
      </c>
      <c r="L265" s="13">
        <f ca="1">COUNTIF($H$3:H265,H265)-1</f>
        <v>2</v>
      </c>
      <c r="M265" s="13">
        <f ca="1">COUNTIF($I$3:I265,H265)</f>
        <v>1</v>
      </c>
      <c r="N265" s="13">
        <f t="shared" ca="1" si="120"/>
        <v>0</v>
      </c>
      <c r="O265" s="13">
        <f t="shared" ca="1" si="129"/>
        <v>1</v>
      </c>
      <c r="P265" s="13">
        <f t="shared" ca="1" si="130"/>
        <v>4</v>
      </c>
      <c r="Q265" s="13">
        <f t="shared" ca="1" si="121"/>
        <v>1</v>
      </c>
      <c r="R265" s="13">
        <f t="shared" ca="1" si="122"/>
        <v>-9</v>
      </c>
      <c r="S265" s="13">
        <f t="shared" ca="1" si="123"/>
        <v>-8</v>
      </c>
      <c r="T265" s="13">
        <f t="shared" ca="1" si="124"/>
        <v>-9</v>
      </c>
      <c r="U265" s="13">
        <f t="shared" ca="1" si="131"/>
        <v>-8</v>
      </c>
      <c r="V265" s="13">
        <f t="shared" ca="1" si="132"/>
        <v>-8</v>
      </c>
      <c r="W265" s="13">
        <f t="shared" ca="1" si="133"/>
        <v>-9</v>
      </c>
      <c r="X265" s="14" t="str">
        <f t="shared" ca="1" si="134"/>
        <v>x²-8x-9</v>
      </c>
      <c r="Y265" s="13" t="str">
        <f t="shared" ca="1" si="135"/>
        <v>+1</v>
      </c>
      <c r="Z265" s="13">
        <f t="shared" ca="1" si="136"/>
        <v>-9</v>
      </c>
      <c r="AA265" s="14" t="str">
        <f t="shared" ca="1" si="137"/>
        <v>+1 と -9 をたして -8</v>
      </c>
      <c r="AB265" s="14" t="str">
        <f t="shared" ca="1" si="138"/>
        <v>, かけて -9 だから</v>
      </c>
      <c r="AC265" s="14" t="str">
        <f t="shared" ca="1" si="139"/>
        <v>x²-8x-9</v>
      </c>
      <c r="AD265" s="14" t="str">
        <f t="shared" ca="1" si="140"/>
        <v/>
      </c>
    </row>
    <row r="266" spans="1:30" ht="14.25">
      <c r="A266" s="13">
        <f ca="1">IF(P266&gt;0,"",COUNTIF(P$3:$P266,0))</f>
        <v>31</v>
      </c>
      <c r="B266" s="13">
        <f t="shared" ca="1" si="125"/>
        <v>4</v>
      </c>
      <c r="C266" s="13" t="str">
        <f t="shared" ca="1" si="126"/>
        <v>+</v>
      </c>
      <c r="D266" s="13" t="str">
        <f t="shared" ca="1" si="114"/>
        <v>(x+4)</v>
      </c>
      <c r="E266" s="13">
        <f t="shared" ca="1" si="127"/>
        <v>3</v>
      </c>
      <c r="F266" s="13" t="str">
        <f t="shared" ca="1" si="128"/>
        <v>+</v>
      </c>
      <c r="G266" s="13" t="str">
        <f t="shared" ca="1" si="115"/>
        <v>(x+3)</v>
      </c>
      <c r="H266" s="13" t="str">
        <f t="shared" ca="1" si="116"/>
        <v>(x+4)(x+3)</v>
      </c>
      <c r="I266" s="13" t="str">
        <f t="shared" ca="1" si="117"/>
        <v>(x+3)(x+4)</v>
      </c>
      <c r="J266" s="13" t="str">
        <f t="shared" ca="1" si="118"/>
        <v/>
      </c>
      <c r="K266" s="13">
        <f t="shared" ca="1" si="119"/>
        <v>0</v>
      </c>
      <c r="L266" s="13">
        <f ca="1">COUNTIF($H$3:H266,H266)-1</f>
        <v>0</v>
      </c>
      <c r="M266" s="13">
        <f ca="1">COUNTIF($I$3:I266,H266)</f>
        <v>0</v>
      </c>
      <c r="N266" s="13">
        <f t="shared" ca="1" si="120"/>
        <v>0</v>
      </c>
      <c r="O266" s="13">
        <f t="shared" ca="1" si="129"/>
        <v>0</v>
      </c>
      <c r="P266" s="13">
        <f t="shared" ca="1" si="130"/>
        <v>0</v>
      </c>
      <c r="Q266" s="13">
        <f t="shared" ca="1" si="121"/>
        <v>4</v>
      </c>
      <c r="R266" s="13">
        <f t="shared" ca="1" si="122"/>
        <v>3</v>
      </c>
      <c r="S266" s="13">
        <f t="shared" ca="1" si="123"/>
        <v>7</v>
      </c>
      <c r="T266" s="13">
        <f t="shared" ca="1" si="124"/>
        <v>12</v>
      </c>
      <c r="U266" s="13" t="str">
        <f t="shared" ca="1" si="131"/>
        <v>+7</v>
      </c>
      <c r="V266" s="13" t="str">
        <f t="shared" ca="1" si="132"/>
        <v>+7</v>
      </c>
      <c r="W266" s="13" t="str">
        <f t="shared" ca="1" si="133"/>
        <v>+12</v>
      </c>
      <c r="X266" s="14" t="str">
        <f t="shared" ca="1" si="134"/>
        <v>x²+7x+12</v>
      </c>
      <c r="Y266" s="13" t="str">
        <f t="shared" ca="1" si="135"/>
        <v>+4</v>
      </c>
      <c r="Z266" s="13" t="str">
        <f t="shared" ca="1" si="136"/>
        <v>+3</v>
      </c>
      <c r="AA266" s="14" t="str">
        <f t="shared" ca="1" si="137"/>
        <v>+4 と +3 をたして +7</v>
      </c>
      <c r="AB266" s="14" t="str">
        <f t="shared" ca="1" si="138"/>
        <v>, かけて +12 だから</v>
      </c>
      <c r="AC266" s="14" t="str">
        <f t="shared" ca="1" si="139"/>
        <v>x²+7x+12</v>
      </c>
      <c r="AD266" s="14" t="str">
        <f t="shared" ca="1" si="140"/>
        <v/>
      </c>
    </row>
    <row r="267" spans="1:30" ht="14.25">
      <c r="A267" s="13" t="str">
        <f ca="1">IF(P267&gt;0,"",COUNTIF(P$3:$P267,0))</f>
        <v/>
      </c>
      <c r="B267" s="13">
        <f t="shared" ca="1" si="125"/>
        <v>4</v>
      </c>
      <c r="C267" s="13" t="str">
        <f t="shared" ca="1" si="126"/>
        <v>-</v>
      </c>
      <c r="D267" s="13" t="str">
        <f t="shared" ca="1" si="114"/>
        <v>(x-4)</v>
      </c>
      <c r="E267" s="13">
        <f t="shared" ca="1" si="127"/>
        <v>9</v>
      </c>
      <c r="F267" s="13" t="str">
        <f t="shared" ca="1" si="128"/>
        <v>-</v>
      </c>
      <c r="G267" s="13" t="str">
        <f t="shared" ca="1" si="115"/>
        <v>(x-9)</v>
      </c>
      <c r="H267" s="13" t="str">
        <f t="shared" ca="1" si="116"/>
        <v>(x-4)(x-9)</v>
      </c>
      <c r="I267" s="13" t="str">
        <f t="shared" ca="1" si="117"/>
        <v>(x-9)(x-4)</v>
      </c>
      <c r="J267" s="13" t="str">
        <f t="shared" ca="1" si="118"/>
        <v/>
      </c>
      <c r="K267" s="13">
        <f t="shared" ca="1" si="119"/>
        <v>0</v>
      </c>
      <c r="L267" s="13">
        <f ca="1">COUNTIF($H$3:H267,H267)-1</f>
        <v>1</v>
      </c>
      <c r="M267" s="13">
        <f ca="1">COUNTIF($I$3:I267,H267)</f>
        <v>0</v>
      </c>
      <c r="N267" s="13">
        <f t="shared" ca="1" si="120"/>
        <v>0</v>
      </c>
      <c r="O267" s="13">
        <f t="shared" ca="1" si="129"/>
        <v>1</v>
      </c>
      <c r="P267" s="13">
        <f t="shared" ca="1" si="130"/>
        <v>2</v>
      </c>
      <c r="Q267" s="13">
        <f t="shared" ca="1" si="121"/>
        <v>-4</v>
      </c>
      <c r="R267" s="13">
        <f t="shared" ca="1" si="122"/>
        <v>-9</v>
      </c>
      <c r="S267" s="13">
        <f t="shared" ca="1" si="123"/>
        <v>-13</v>
      </c>
      <c r="T267" s="13">
        <f t="shared" ca="1" si="124"/>
        <v>36</v>
      </c>
      <c r="U267" s="13">
        <f t="shared" ca="1" si="131"/>
        <v>-13</v>
      </c>
      <c r="V267" s="13">
        <f t="shared" ca="1" si="132"/>
        <v>-13</v>
      </c>
      <c r="W267" s="13" t="str">
        <f t="shared" ca="1" si="133"/>
        <v>+36</v>
      </c>
      <c r="X267" s="14" t="str">
        <f t="shared" ca="1" si="134"/>
        <v>x²-13x+36</v>
      </c>
      <c r="Y267" s="13">
        <f t="shared" ca="1" si="135"/>
        <v>-4</v>
      </c>
      <c r="Z267" s="13">
        <f t="shared" ca="1" si="136"/>
        <v>-9</v>
      </c>
      <c r="AA267" s="14" t="str">
        <f t="shared" ca="1" si="137"/>
        <v>-4 と -9 をたして -13</v>
      </c>
      <c r="AB267" s="14" t="str">
        <f t="shared" ca="1" si="138"/>
        <v>, かけて +36 だから</v>
      </c>
      <c r="AC267" s="14" t="str">
        <f t="shared" ca="1" si="139"/>
        <v>x²-13x+36</v>
      </c>
      <c r="AD267" s="14" t="str">
        <f t="shared" ca="1" si="140"/>
        <v/>
      </c>
    </row>
    <row r="268" spans="1:30" ht="14.25">
      <c r="A268" s="13" t="str">
        <f ca="1">IF(P268&gt;0,"",COUNTIF(P$3:$P268,0))</f>
        <v/>
      </c>
      <c r="B268" s="13">
        <f t="shared" ca="1" si="125"/>
        <v>6</v>
      </c>
      <c r="C268" s="13" t="str">
        <f t="shared" ca="1" si="126"/>
        <v>-</v>
      </c>
      <c r="D268" s="13" t="str">
        <f t="shared" ca="1" si="114"/>
        <v>(x-6)</v>
      </c>
      <c r="E268" s="13">
        <f t="shared" ca="1" si="127"/>
        <v>6</v>
      </c>
      <c r="F268" s="13" t="str">
        <f t="shared" ca="1" si="128"/>
        <v>+</v>
      </c>
      <c r="G268" s="13" t="str">
        <f t="shared" ca="1" si="115"/>
        <v>(x+6)</v>
      </c>
      <c r="H268" s="13" t="str">
        <f t="shared" ca="1" si="116"/>
        <v>(x-6)(x+6)</v>
      </c>
      <c r="I268" s="13" t="str">
        <f t="shared" ca="1" si="117"/>
        <v>(x+6)(x-6)</v>
      </c>
      <c r="J268" s="13" t="str">
        <f t="shared" ca="1" si="118"/>
        <v/>
      </c>
      <c r="K268" s="13">
        <f t="shared" ca="1" si="119"/>
        <v>0</v>
      </c>
      <c r="L268" s="13">
        <f ca="1">COUNTIF($H$3:H268,H268)-1</f>
        <v>2</v>
      </c>
      <c r="M268" s="13">
        <f ca="1">COUNTIF($I$3:I268,H268)</f>
        <v>2</v>
      </c>
      <c r="N268" s="13">
        <f t="shared" ca="1" si="120"/>
        <v>1</v>
      </c>
      <c r="O268" s="13">
        <f t="shared" ca="1" si="129"/>
        <v>1</v>
      </c>
      <c r="P268" s="13">
        <f t="shared" ca="1" si="130"/>
        <v>6</v>
      </c>
      <c r="Q268" s="13">
        <f t="shared" ca="1" si="121"/>
        <v>-6</v>
      </c>
      <c r="R268" s="13">
        <f t="shared" ca="1" si="122"/>
        <v>6</v>
      </c>
      <c r="S268" s="13">
        <f t="shared" ca="1" si="123"/>
        <v>0</v>
      </c>
      <c r="T268" s="13">
        <f t="shared" ca="1" si="124"/>
        <v>-36</v>
      </c>
      <c r="U268" s="13" t="str">
        <f t="shared" ca="1" si="131"/>
        <v/>
      </c>
      <c r="V268" s="13" t="str">
        <f t="shared" ca="1" si="132"/>
        <v>0</v>
      </c>
      <c r="W268" s="13">
        <f t="shared" ca="1" si="133"/>
        <v>-36</v>
      </c>
      <c r="X268" s="14" t="str">
        <f t="shared" ca="1" si="134"/>
        <v>x²-36</v>
      </c>
      <c r="Y268" s="13">
        <f t="shared" ca="1" si="135"/>
        <v>-6</v>
      </c>
      <c r="Z268" s="13" t="str">
        <f t="shared" ca="1" si="136"/>
        <v>+6</v>
      </c>
      <c r="AA268" s="14" t="str">
        <f t="shared" ca="1" si="137"/>
        <v>-6 と +6 をたして 0</v>
      </c>
      <c r="AB268" s="14" t="str">
        <f t="shared" ca="1" si="138"/>
        <v>, かけて -36 だから</v>
      </c>
      <c r="AC268" s="14" t="str">
        <f t="shared" ca="1" si="139"/>
        <v>x²+0x-36</v>
      </c>
      <c r="AD268" s="14" t="str">
        <f t="shared" ca="1" si="140"/>
        <v>xの係数は0なので、</v>
      </c>
    </row>
    <row r="269" spans="1:30" ht="14.25">
      <c r="A269" s="13" t="str">
        <f ca="1">IF(P269&gt;0,"",COUNTIF(P$3:$P269,0))</f>
        <v/>
      </c>
      <c r="B269" s="13">
        <f t="shared" ca="1" si="125"/>
        <v>7</v>
      </c>
      <c r="C269" s="13" t="str">
        <f t="shared" ca="1" si="126"/>
        <v>+</v>
      </c>
      <c r="D269" s="13" t="str">
        <f t="shared" ca="1" si="114"/>
        <v>(x+7)</v>
      </c>
      <c r="E269" s="13">
        <f t="shared" ca="1" si="127"/>
        <v>7</v>
      </c>
      <c r="F269" s="13" t="str">
        <f t="shared" ca="1" si="128"/>
        <v>-</v>
      </c>
      <c r="G269" s="13" t="str">
        <f t="shared" ca="1" si="115"/>
        <v>(x-7)</v>
      </c>
      <c r="H269" s="13" t="str">
        <f t="shared" ca="1" si="116"/>
        <v>(x+7)(x-7)</v>
      </c>
      <c r="I269" s="13" t="str">
        <f t="shared" ca="1" si="117"/>
        <v>(x-7)(x+7)</v>
      </c>
      <c r="J269" s="13" t="str">
        <f t="shared" ca="1" si="118"/>
        <v/>
      </c>
      <c r="K269" s="13">
        <f t="shared" ca="1" si="119"/>
        <v>0</v>
      </c>
      <c r="L269" s="13">
        <f ca="1">COUNTIF($H$3:H269,H269)-1</f>
        <v>1</v>
      </c>
      <c r="M269" s="13">
        <f ca="1">COUNTIF($I$3:I269,H269)</f>
        <v>1</v>
      </c>
      <c r="N269" s="13">
        <f t="shared" ca="1" si="120"/>
        <v>1</v>
      </c>
      <c r="O269" s="13">
        <f t="shared" ca="1" si="129"/>
        <v>1</v>
      </c>
      <c r="P269" s="13">
        <f t="shared" ca="1" si="130"/>
        <v>4</v>
      </c>
      <c r="Q269" s="13">
        <f t="shared" ca="1" si="121"/>
        <v>7</v>
      </c>
      <c r="R269" s="13">
        <f t="shared" ca="1" si="122"/>
        <v>-7</v>
      </c>
      <c r="S269" s="13">
        <f t="shared" ca="1" si="123"/>
        <v>0</v>
      </c>
      <c r="T269" s="13">
        <f t="shared" ca="1" si="124"/>
        <v>-49</v>
      </c>
      <c r="U269" s="13" t="str">
        <f t="shared" ca="1" si="131"/>
        <v/>
      </c>
      <c r="V269" s="13" t="str">
        <f t="shared" ca="1" si="132"/>
        <v>0</v>
      </c>
      <c r="W269" s="13">
        <f t="shared" ca="1" si="133"/>
        <v>-49</v>
      </c>
      <c r="X269" s="14" t="str">
        <f t="shared" ca="1" si="134"/>
        <v>x²-49</v>
      </c>
      <c r="Y269" s="13" t="str">
        <f t="shared" ca="1" si="135"/>
        <v>+7</v>
      </c>
      <c r="Z269" s="13">
        <f t="shared" ca="1" si="136"/>
        <v>-7</v>
      </c>
      <c r="AA269" s="14" t="str">
        <f t="shared" ca="1" si="137"/>
        <v>+7 と -7 をたして 0</v>
      </c>
      <c r="AB269" s="14" t="str">
        <f t="shared" ca="1" si="138"/>
        <v>, かけて -49 だから</v>
      </c>
      <c r="AC269" s="14" t="str">
        <f t="shared" ca="1" si="139"/>
        <v>x²+0x-49</v>
      </c>
      <c r="AD269" s="14" t="str">
        <f t="shared" ca="1" si="140"/>
        <v>xの係数は0なので、</v>
      </c>
    </row>
    <row r="270" spans="1:30" ht="14.25">
      <c r="A270" s="13" t="str">
        <f ca="1">IF(P270&gt;0,"",COUNTIF(P$3:$P270,0))</f>
        <v/>
      </c>
      <c r="B270" s="13">
        <f t="shared" ca="1" si="125"/>
        <v>8</v>
      </c>
      <c r="C270" s="13" t="str">
        <f t="shared" ca="1" si="126"/>
        <v>+</v>
      </c>
      <c r="D270" s="13" t="str">
        <f t="shared" ca="1" si="114"/>
        <v>(x+8)</v>
      </c>
      <c r="E270" s="13">
        <f t="shared" ca="1" si="127"/>
        <v>4</v>
      </c>
      <c r="F270" s="13" t="str">
        <f t="shared" ca="1" si="128"/>
        <v>+</v>
      </c>
      <c r="G270" s="13" t="str">
        <f t="shared" ca="1" si="115"/>
        <v>(x+4)</v>
      </c>
      <c r="H270" s="13" t="str">
        <f t="shared" ca="1" si="116"/>
        <v>(x+8)(x+4)</v>
      </c>
      <c r="I270" s="13" t="str">
        <f t="shared" ca="1" si="117"/>
        <v>(x+4)(x+8)</v>
      </c>
      <c r="J270" s="13" t="str">
        <f t="shared" ca="1" si="118"/>
        <v/>
      </c>
      <c r="K270" s="13">
        <f t="shared" ca="1" si="119"/>
        <v>0</v>
      </c>
      <c r="L270" s="13">
        <f ca="1">COUNTIF($H$3:H270,H270)-1</f>
        <v>1</v>
      </c>
      <c r="M270" s="13">
        <f ca="1">COUNTIF($I$3:I270,H270)</f>
        <v>0</v>
      </c>
      <c r="N270" s="13">
        <f t="shared" ca="1" si="120"/>
        <v>0</v>
      </c>
      <c r="O270" s="13">
        <f t="shared" ca="1" si="129"/>
        <v>0</v>
      </c>
      <c r="P270" s="13">
        <f t="shared" ca="1" si="130"/>
        <v>1</v>
      </c>
      <c r="Q270" s="13">
        <f t="shared" ca="1" si="121"/>
        <v>8</v>
      </c>
      <c r="R270" s="13">
        <f t="shared" ca="1" si="122"/>
        <v>4</v>
      </c>
      <c r="S270" s="13">
        <f t="shared" ca="1" si="123"/>
        <v>12</v>
      </c>
      <c r="T270" s="13">
        <f t="shared" ca="1" si="124"/>
        <v>32</v>
      </c>
      <c r="U270" s="13" t="str">
        <f t="shared" ca="1" si="131"/>
        <v>+12</v>
      </c>
      <c r="V270" s="13" t="str">
        <f t="shared" ca="1" si="132"/>
        <v>+12</v>
      </c>
      <c r="W270" s="13" t="str">
        <f t="shared" ca="1" si="133"/>
        <v>+32</v>
      </c>
      <c r="X270" s="14" t="str">
        <f t="shared" ca="1" si="134"/>
        <v>x²+12x+32</v>
      </c>
      <c r="Y270" s="13" t="str">
        <f t="shared" ca="1" si="135"/>
        <v>+8</v>
      </c>
      <c r="Z270" s="13" t="str">
        <f t="shared" ca="1" si="136"/>
        <v>+4</v>
      </c>
      <c r="AA270" s="14" t="str">
        <f t="shared" ca="1" si="137"/>
        <v>+8 と +4 をたして +12</v>
      </c>
      <c r="AB270" s="14" t="str">
        <f t="shared" ca="1" si="138"/>
        <v>, かけて +32 だから</v>
      </c>
      <c r="AC270" s="14" t="str">
        <f t="shared" ca="1" si="139"/>
        <v>x²+12x+32</v>
      </c>
      <c r="AD270" s="14" t="str">
        <f t="shared" ca="1" si="140"/>
        <v/>
      </c>
    </row>
    <row r="271" spans="1:30" ht="14.25">
      <c r="A271" s="13" t="str">
        <f ca="1">IF(P271&gt;0,"",COUNTIF(P$3:$P271,0))</f>
        <v/>
      </c>
      <c r="B271" s="13">
        <f t="shared" ca="1" si="125"/>
        <v>6</v>
      </c>
      <c r="C271" s="13" t="str">
        <f t="shared" ca="1" si="126"/>
        <v>-</v>
      </c>
      <c r="D271" s="13" t="str">
        <f t="shared" ca="1" si="114"/>
        <v>(x-6)</v>
      </c>
      <c r="E271" s="13">
        <f t="shared" ca="1" si="127"/>
        <v>3</v>
      </c>
      <c r="F271" s="13" t="str">
        <f t="shared" ca="1" si="128"/>
        <v>-</v>
      </c>
      <c r="G271" s="13" t="str">
        <f t="shared" ca="1" si="115"/>
        <v>(x-3)</v>
      </c>
      <c r="H271" s="13" t="str">
        <f t="shared" ca="1" si="116"/>
        <v>(x-6)(x-3)</v>
      </c>
      <c r="I271" s="13" t="str">
        <f t="shared" ca="1" si="117"/>
        <v>(x-3)(x-6)</v>
      </c>
      <c r="J271" s="13" t="str">
        <f t="shared" ca="1" si="118"/>
        <v/>
      </c>
      <c r="K271" s="13">
        <f t="shared" ca="1" si="119"/>
        <v>0</v>
      </c>
      <c r="L271" s="13">
        <f ca="1">COUNTIF($H$3:H271,H271)-1</f>
        <v>2</v>
      </c>
      <c r="M271" s="13">
        <f ca="1">COUNTIF($I$3:I271,H271)</f>
        <v>0</v>
      </c>
      <c r="N271" s="13">
        <f t="shared" ca="1" si="120"/>
        <v>0</v>
      </c>
      <c r="O271" s="13">
        <f t="shared" ca="1" si="129"/>
        <v>1</v>
      </c>
      <c r="P271" s="13">
        <f t="shared" ca="1" si="130"/>
        <v>3</v>
      </c>
      <c r="Q271" s="13">
        <f t="shared" ca="1" si="121"/>
        <v>-6</v>
      </c>
      <c r="R271" s="13">
        <f t="shared" ca="1" si="122"/>
        <v>-3</v>
      </c>
      <c r="S271" s="13">
        <f t="shared" ca="1" si="123"/>
        <v>-9</v>
      </c>
      <c r="T271" s="13">
        <f t="shared" ca="1" si="124"/>
        <v>18</v>
      </c>
      <c r="U271" s="13">
        <f t="shared" ca="1" si="131"/>
        <v>-9</v>
      </c>
      <c r="V271" s="13">
        <f t="shared" ca="1" si="132"/>
        <v>-9</v>
      </c>
      <c r="W271" s="13" t="str">
        <f t="shared" ca="1" si="133"/>
        <v>+18</v>
      </c>
      <c r="X271" s="14" t="str">
        <f t="shared" ca="1" si="134"/>
        <v>x²-9x+18</v>
      </c>
      <c r="Y271" s="13">
        <f t="shared" ca="1" si="135"/>
        <v>-6</v>
      </c>
      <c r="Z271" s="13">
        <f t="shared" ca="1" si="136"/>
        <v>-3</v>
      </c>
      <c r="AA271" s="14" t="str">
        <f t="shared" ca="1" si="137"/>
        <v>-6 と -3 をたして -9</v>
      </c>
      <c r="AB271" s="14" t="str">
        <f t="shared" ca="1" si="138"/>
        <v>, かけて +18 だから</v>
      </c>
      <c r="AC271" s="14" t="str">
        <f t="shared" ca="1" si="139"/>
        <v>x²-9x+18</v>
      </c>
      <c r="AD271" s="14" t="str">
        <f t="shared" ca="1" si="140"/>
        <v/>
      </c>
    </row>
    <row r="272" spans="1:30" ht="14.25">
      <c r="A272" s="13">
        <f ca="1">IF(P272&gt;0,"",COUNTIF(P$3:$P272,0))</f>
        <v>32</v>
      </c>
      <c r="B272" s="13">
        <f t="shared" ca="1" si="125"/>
        <v>7</v>
      </c>
      <c r="C272" s="13" t="str">
        <f t="shared" ca="1" si="126"/>
        <v>+</v>
      </c>
      <c r="D272" s="13" t="str">
        <f t="shared" ca="1" si="114"/>
        <v>(x+7)</v>
      </c>
      <c r="E272" s="13">
        <f t="shared" ca="1" si="127"/>
        <v>8</v>
      </c>
      <c r="F272" s="13" t="str">
        <f t="shared" ca="1" si="128"/>
        <v>+</v>
      </c>
      <c r="G272" s="13" t="str">
        <f t="shared" ca="1" si="115"/>
        <v>(x+8)</v>
      </c>
      <c r="H272" s="13" t="str">
        <f t="shared" ca="1" si="116"/>
        <v>(x+7)(x+8)</v>
      </c>
      <c r="I272" s="13" t="str">
        <f t="shared" ca="1" si="117"/>
        <v>(x+8)(x+7)</v>
      </c>
      <c r="J272" s="13" t="str">
        <f t="shared" ca="1" si="118"/>
        <v/>
      </c>
      <c r="K272" s="13">
        <f t="shared" ca="1" si="119"/>
        <v>0</v>
      </c>
      <c r="L272" s="13">
        <f ca="1">COUNTIF($H$3:H272,H272)-1</f>
        <v>0</v>
      </c>
      <c r="M272" s="13">
        <f ca="1">COUNTIF($I$3:I272,H272)</f>
        <v>0</v>
      </c>
      <c r="N272" s="13">
        <f t="shared" ca="1" si="120"/>
        <v>0</v>
      </c>
      <c r="O272" s="13">
        <f t="shared" ca="1" si="129"/>
        <v>0</v>
      </c>
      <c r="P272" s="13">
        <f t="shared" ca="1" si="130"/>
        <v>0</v>
      </c>
      <c r="Q272" s="13">
        <f t="shared" ca="1" si="121"/>
        <v>7</v>
      </c>
      <c r="R272" s="13">
        <f t="shared" ca="1" si="122"/>
        <v>8</v>
      </c>
      <c r="S272" s="13">
        <f t="shared" ca="1" si="123"/>
        <v>15</v>
      </c>
      <c r="T272" s="13">
        <f t="shared" ca="1" si="124"/>
        <v>56</v>
      </c>
      <c r="U272" s="13" t="str">
        <f t="shared" ca="1" si="131"/>
        <v>+15</v>
      </c>
      <c r="V272" s="13" t="str">
        <f t="shared" ca="1" si="132"/>
        <v>+15</v>
      </c>
      <c r="W272" s="13" t="str">
        <f t="shared" ca="1" si="133"/>
        <v>+56</v>
      </c>
      <c r="X272" s="14" t="str">
        <f t="shared" ca="1" si="134"/>
        <v>x²+15x+56</v>
      </c>
      <c r="Y272" s="13" t="str">
        <f t="shared" ca="1" si="135"/>
        <v>+7</v>
      </c>
      <c r="Z272" s="13" t="str">
        <f t="shared" ca="1" si="136"/>
        <v>+8</v>
      </c>
      <c r="AA272" s="14" t="str">
        <f t="shared" ca="1" si="137"/>
        <v>+7 と +8 をたして +15</v>
      </c>
      <c r="AB272" s="14" t="str">
        <f t="shared" ca="1" si="138"/>
        <v>, かけて +56 だから</v>
      </c>
      <c r="AC272" s="14" t="str">
        <f t="shared" ca="1" si="139"/>
        <v>x²+15x+56</v>
      </c>
      <c r="AD272" s="14" t="str">
        <f t="shared" ca="1" si="140"/>
        <v/>
      </c>
    </row>
    <row r="273" spans="1:30" ht="14.25">
      <c r="A273" s="13" t="str">
        <f ca="1">IF(P273&gt;0,"",COUNTIF(P$3:$P273,0))</f>
        <v/>
      </c>
      <c r="B273" s="13">
        <f t="shared" ca="1" si="125"/>
        <v>3</v>
      </c>
      <c r="C273" s="13" t="str">
        <f t="shared" ca="1" si="126"/>
        <v>+</v>
      </c>
      <c r="D273" s="13" t="str">
        <f t="shared" ca="1" si="114"/>
        <v>(x+3)</v>
      </c>
      <c r="E273" s="13">
        <f t="shared" ca="1" si="127"/>
        <v>3</v>
      </c>
      <c r="F273" s="13" t="str">
        <f t="shared" ca="1" si="128"/>
        <v>-</v>
      </c>
      <c r="G273" s="13" t="str">
        <f t="shared" ca="1" si="115"/>
        <v>(x-3)</v>
      </c>
      <c r="H273" s="13" t="str">
        <f t="shared" ca="1" si="116"/>
        <v>(x+3)(x-3)</v>
      </c>
      <c r="I273" s="13" t="str">
        <f t="shared" ca="1" si="117"/>
        <v>(x-3)(x+3)</v>
      </c>
      <c r="J273" s="13" t="str">
        <f t="shared" ca="1" si="118"/>
        <v/>
      </c>
      <c r="K273" s="13">
        <f t="shared" ca="1" si="119"/>
        <v>0</v>
      </c>
      <c r="L273" s="13">
        <f ca="1">COUNTIF($H$3:H273,H273)-1</f>
        <v>2</v>
      </c>
      <c r="M273" s="13">
        <f ca="1">COUNTIF($I$3:I273,H273)</f>
        <v>0</v>
      </c>
      <c r="N273" s="13">
        <f t="shared" ca="1" si="120"/>
        <v>1</v>
      </c>
      <c r="O273" s="13">
        <f t="shared" ca="1" si="129"/>
        <v>1</v>
      </c>
      <c r="P273" s="13">
        <f t="shared" ca="1" si="130"/>
        <v>4</v>
      </c>
      <c r="Q273" s="13">
        <f t="shared" ca="1" si="121"/>
        <v>3</v>
      </c>
      <c r="R273" s="13">
        <f t="shared" ca="1" si="122"/>
        <v>-3</v>
      </c>
      <c r="S273" s="13">
        <f t="shared" ca="1" si="123"/>
        <v>0</v>
      </c>
      <c r="T273" s="13">
        <f t="shared" ca="1" si="124"/>
        <v>-9</v>
      </c>
      <c r="U273" s="13" t="str">
        <f t="shared" ca="1" si="131"/>
        <v/>
      </c>
      <c r="V273" s="13" t="str">
        <f t="shared" ca="1" si="132"/>
        <v>0</v>
      </c>
      <c r="W273" s="13">
        <f t="shared" ca="1" si="133"/>
        <v>-9</v>
      </c>
      <c r="X273" s="14" t="str">
        <f t="shared" ca="1" si="134"/>
        <v>x²-9</v>
      </c>
      <c r="Y273" s="13" t="str">
        <f t="shared" ca="1" si="135"/>
        <v>+3</v>
      </c>
      <c r="Z273" s="13">
        <f t="shared" ca="1" si="136"/>
        <v>-3</v>
      </c>
      <c r="AA273" s="14" t="str">
        <f t="shared" ca="1" si="137"/>
        <v>+3 と -3 をたして 0</v>
      </c>
      <c r="AB273" s="14" t="str">
        <f t="shared" ca="1" si="138"/>
        <v>, かけて -9 だから</v>
      </c>
      <c r="AC273" s="14" t="str">
        <f t="shared" ca="1" si="139"/>
        <v>x²+0x-9</v>
      </c>
      <c r="AD273" s="14" t="str">
        <f t="shared" ca="1" si="140"/>
        <v>xの係数は0なので、</v>
      </c>
    </row>
    <row r="274" spans="1:30" ht="14.25">
      <c r="A274" s="13" t="str">
        <f ca="1">IF(P274&gt;0,"",COUNTIF(P$3:$P274,0))</f>
        <v/>
      </c>
      <c r="B274" s="13">
        <f t="shared" ca="1" si="125"/>
        <v>2</v>
      </c>
      <c r="C274" s="13" t="str">
        <f t="shared" ca="1" si="126"/>
        <v>+</v>
      </c>
      <c r="D274" s="13" t="str">
        <f t="shared" ca="1" si="114"/>
        <v>(x+2)</v>
      </c>
      <c r="E274" s="13">
        <f t="shared" ca="1" si="127"/>
        <v>3</v>
      </c>
      <c r="F274" s="13" t="str">
        <f t="shared" ca="1" si="128"/>
        <v>-</v>
      </c>
      <c r="G274" s="13" t="str">
        <f t="shared" ca="1" si="115"/>
        <v>(x-3)</v>
      </c>
      <c r="H274" s="13" t="str">
        <f t="shared" ca="1" si="116"/>
        <v>(x+2)(x-3)</v>
      </c>
      <c r="I274" s="13" t="str">
        <f t="shared" ca="1" si="117"/>
        <v>(x-3)(x+2)</v>
      </c>
      <c r="J274" s="13" t="str">
        <f t="shared" ca="1" si="118"/>
        <v/>
      </c>
      <c r="K274" s="13">
        <f t="shared" ca="1" si="119"/>
        <v>0</v>
      </c>
      <c r="L274" s="13">
        <f ca="1">COUNTIF($H$3:H274,H274)-1</f>
        <v>0</v>
      </c>
      <c r="M274" s="13">
        <f ca="1">COUNTIF($I$3:I274,H274)</f>
        <v>1</v>
      </c>
      <c r="N274" s="13">
        <f t="shared" ca="1" si="120"/>
        <v>0</v>
      </c>
      <c r="O274" s="13">
        <f t="shared" ca="1" si="129"/>
        <v>1</v>
      </c>
      <c r="P274" s="13">
        <f t="shared" ca="1" si="130"/>
        <v>2</v>
      </c>
      <c r="Q274" s="13">
        <f t="shared" ca="1" si="121"/>
        <v>2</v>
      </c>
      <c r="R274" s="13">
        <f t="shared" ca="1" si="122"/>
        <v>-3</v>
      </c>
      <c r="S274" s="13">
        <f t="shared" ca="1" si="123"/>
        <v>-1</v>
      </c>
      <c r="T274" s="13">
        <f t="shared" ca="1" si="124"/>
        <v>-6</v>
      </c>
      <c r="U274" s="13" t="str">
        <f t="shared" ca="1" si="131"/>
        <v>-</v>
      </c>
      <c r="V274" s="13" t="str">
        <f t="shared" ca="1" si="132"/>
        <v>-1</v>
      </c>
      <c r="W274" s="13">
        <f t="shared" ca="1" si="133"/>
        <v>-6</v>
      </c>
      <c r="X274" s="14" t="str">
        <f t="shared" ca="1" si="134"/>
        <v>x²-x-6</v>
      </c>
      <c r="Y274" s="13" t="str">
        <f t="shared" ca="1" si="135"/>
        <v>+2</v>
      </c>
      <c r="Z274" s="13">
        <f t="shared" ca="1" si="136"/>
        <v>-3</v>
      </c>
      <c r="AA274" s="14" t="str">
        <f t="shared" ca="1" si="137"/>
        <v>+2 と -3 をたして -1</v>
      </c>
      <c r="AB274" s="14" t="str">
        <f t="shared" ca="1" si="138"/>
        <v>, かけて -6 だから</v>
      </c>
      <c r="AC274" s="14" t="str">
        <f t="shared" ca="1" si="139"/>
        <v>x²-1x-6</v>
      </c>
      <c r="AD274" s="14" t="str">
        <f t="shared" ca="1" si="140"/>
        <v>xの係数の-1の1は省略して、</v>
      </c>
    </row>
    <row r="275" spans="1:30" ht="14.25">
      <c r="A275" s="13" t="str">
        <f ca="1">IF(P275&gt;0,"",COUNTIF(P$3:$P275,0))</f>
        <v/>
      </c>
      <c r="B275" s="13">
        <f t="shared" ca="1" si="125"/>
        <v>3</v>
      </c>
      <c r="C275" s="13" t="str">
        <f t="shared" ca="1" si="126"/>
        <v>+</v>
      </c>
      <c r="D275" s="13" t="str">
        <f t="shared" ca="1" si="114"/>
        <v>(x+3)</v>
      </c>
      <c r="E275" s="13">
        <f t="shared" ca="1" si="127"/>
        <v>1</v>
      </c>
      <c r="F275" s="13" t="str">
        <f t="shared" ca="1" si="128"/>
        <v>+</v>
      </c>
      <c r="G275" s="13" t="str">
        <f t="shared" ca="1" si="115"/>
        <v>(x+1)</v>
      </c>
      <c r="H275" s="13" t="str">
        <f t="shared" ca="1" si="116"/>
        <v>(x+3)(x+1)</v>
      </c>
      <c r="I275" s="13" t="str">
        <f t="shared" ca="1" si="117"/>
        <v>(x+1)(x+3)</v>
      </c>
      <c r="J275" s="13" t="str">
        <f t="shared" ca="1" si="118"/>
        <v/>
      </c>
      <c r="K275" s="13">
        <f t="shared" ca="1" si="119"/>
        <v>0</v>
      </c>
      <c r="L275" s="13">
        <f ca="1">COUNTIF($H$3:H275,H275)-1</f>
        <v>1</v>
      </c>
      <c r="M275" s="13">
        <f ca="1">COUNTIF($I$3:I275,H275)</f>
        <v>1</v>
      </c>
      <c r="N275" s="13">
        <f t="shared" ca="1" si="120"/>
        <v>0</v>
      </c>
      <c r="O275" s="13">
        <f t="shared" ca="1" si="129"/>
        <v>0</v>
      </c>
      <c r="P275" s="13">
        <f t="shared" ca="1" si="130"/>
        <v>2</v>
      </c>
      <c r="Q275" s="13">
        <f t="shared" ca="1" si="121"/>
        <v>3</v>
      </c>
      <c r="R275" s="13">
        <f t="shared" ca="1" si="122"/>
        <v>1</v>
      </c>
      <c r="S275" s="13">
        <f t="shared" ca="1" si="123"/>
        <v>4</v>
      </c>
      <c r="T275" s="13">
        <f t="shared" ca="1" si="124"/>
        <v>3</v>
      </c>
      <c r="U275" s="13" t="str">
        <f t="shared" ca="1" si="131"/>
        <v>+4</v>
      </c>
      <c r="V275" s="13" t="str">
        <f t="shared" ca="1" si="132"/>
        <v>+4</v>
      </c>
      <c r="W275" s="13" t="str">
        <f t="shared" ca="1" si="133"/>
        <v>+3</v>
      </c>
      <c r="X275" s="14" t="str">
        <f t="shared" ca="1" si="134"/>
        <v>x²+4x+3</v>
      </c>
      <c r="Y275" s="13" t="str">
        <f t="shared" ca="1" si="135"/>
        <v>+3</v>
      </c>
      <c r="Z275" s="13" t="str">
        <f t="shared" ca="1" si="136"/>
        <v>+1</v>
      </c>
      <c r="AA275" s="14" t="str">
        <f t="shared" ca="1" si="137"/>
        <v>+3 と +1 をたして +4</v>
      </c>
      <c r="AB275" s="14" t="str">
        <f t="shared" ca="1" si="138"/>
        <v>, かけて +3 だから</v>
      </c>
      <c r="AC275" s="14" t="str">
        <f t="shared" ca="1" si="139"/>
        <v>x²+4x+3</v>
      </c>
      <c r="AD275" s="14" t="str">
        <f t="shared" ca="1" si="140"/>
        <v/>
      </c>
    </row>
    <row r="276" spans="1:30" ht="14.25">
      <c r="A276" s="13" t="str">
        <f ca="1">IF(P276&gt;0,"",COUNTIF(P$3:$P276,0))</f>
        <v/>
      </c>
      <c r="B276" s="13">
        <f t="shared" ca="1" si="125"/>
        <v>9</v>
      </c>
      <c r="C276" s="13" t="str">
        <f t="shared" ca="1" si="126"/>
        <v>-</v>
      </c>
      <c r="D276" s="13" t="str">
        <f t="shared" ca="1" si="114"/>
        <v>(x-9)</v>
      </c>
      <c r="E276" s="13">
        <f t="shared" ca="1" si="127"/>
        <v>4</v>
      </c>
      <c r="F276" s="13" t="str">
        <f t="shared" ca="1" si="128"/>
        <v>+</v>
      </c>
      <c r="G276" s="13" t="str">
        <f t="shared" ca="1" si="115"/>
        <v>(x+4)</v>
      </c>
      <c r="H276" s="13" t="str">
        <f t="shared" ca="1" si="116"/>
        <v>(x-9)(x+4)</v>
      </c>
      <c r="I276" s="13" t="str">
        <f t="shared" ca="1" si="117"/>
        <v>(x+4)(x-9)</v>
      </c>
      <c r="J276" s="13" t="str">
        <f t="shared" ca="1" si="118"/>
        <v/>
      </c>
      <c r="K276" s="13">
        <f t="shared" ca="1" si="119"/>
        <v>0</v>
      </c>
      <c r="L276" s="13">
        <f ca="1">COUNTIF($H$3:H276,H276)-1</f>
        <v>1</v>
      </c>
      <c r="M276" s="13">
        <f ca="1">COUNTIF($I$3:I276,H276)</f>
        <v>1</v>
      </c>
      <c r="N276" s="13">
        <f t="shared" ca="1" si="120"/>
        <v>0</v>
      </c>
      <c r="O276" s="13">
        <f t="shared" ca="1" si="129"/>
        <v>1</v>
      </c>
      <c r="P276" s="13">
        <f t="shared" ca="1" si="130"/>
        <v>3</v>
      </c>
      <c r="Q276" s="13">
        <f t="shared" ca="1" si="121"/>
        <v>-9</v>
      </c>
      <c r="R276" s="13">
        <f t="shared" ca="1" si="122"/>
        <v>4</v>
      </c>
      <c r="S276" s="13">
        <f t="shared" ca="1" si="123"/>
        <v>-5</v>
      </c>
      <c r="T276" s="13">
        <f t="shared" ca="1" si="124"/>
        <v>-36</v>
      </c>
      <c r="U276" s="13">
        <f t="shared" ca="1" si="131"/>
        <v>-5</v>
      </c>
      <c r="V276" s="13">
        <f t="shared" ca="1" si="132"/>
        <v>-5</v>
      </c>
      <c r="W276" s="13">
        <f t="shared" ca="1" si="133"/>
        <v>-36</v>
      </c>
      <c r="X276" s="14" t="str">
        <f t="shared" ca="1" si="134"/>
        <v>x²-5x-36</v>
      </c>
      <c r="Y276" s="13">
        <f t="shared" ca="1" si="135"/>
        <v>-9</v>
      </c>
      <c r="Z276" s="13" t="str">
        <f t="shared" ca="1" si="136"/>
        <v>+4</v>
      </c>
      <c r="AA276" s="14" t="str">
        <f t="shared" ca="1" si="137"/>
        <v>-9 と +4 をたして -5</v>
      </c>
      <c r="AB276" s="14" t="str">
        <f t="shared" ca="1" si="138"/>
        <v>, かけて -36 だから</v>
      </c>
      <c r="AC276" s="14" t="str">
        <f t="shared" ca="1" si="139"/>
        <v>x²-5x-36</v>
      </c>
      <c r="AD276" s="14" t="str">
        <f t="shared" ca="1" si="140"/>
        <v/>
      </c>
    </row>
    <row r="277" spans="1:30" ht="14.25">
      <c r="A277" s="13" t="str">
        <f ca="1">IF(P277&gt;0,"",COUNTIF(P$3:$P277,0))</f>
        <v/>
      </c>
      <c r="B277" s="13">
        <f t="shared" ca="1" si="125"/>
        <v>7</v>
      </c>
      <c r="C277" s="13" t="str">
        <f t="shared" ca="1" si="126"/>
        <v>+</v>
      </c>
      <c r="D277" s="13" t="str">
        <f t="shared" ca="1" si="114"/>
        <v>(x+7)</v>
      </c>
      <c r="E277" s="13">
        <f t="shared" ca="1" si="127"/>
        <v>8</v>
      </c>
      <c r="F277" s="13" t="str">
        <f t="shared" ca="1" si="128"/>
        <v>+</v>
      </c>
      <c r="G277" s="13" t="str">
        <f t="shared" ca="1" si="115"/>
        <v>(x+8)</v>
      </c>
      <c r="H277" s="13" t="str">
        <f t="shared" ca="1" si="116"/>
        <v>(x+7)(x+8)</v>
      </c>
      <c r="I277" s="13" t="str">
        <f t="shared" ca="1" si="117"/>
        <v>(x+8)(x+7)</v>
      </c>
      <c r="J277" s="13" t="str">
        <f t="shared" ca="1" si="118"/>
        <v/>
      </c>
      <c r="K277" s="13">
        <f t="shared" ca="1" si="119"/>
        <v>0</v>
      </c>
      <c r="L277" s="13">
        <f ca="1">COUNTIF($H$3:H277,H277)-1</f>
        <v>1</v>
      </c>
      <c r="M277" s="13">
        <f ca="1">COUNTIF($I$3:I277,H277)</f>
        <v>0</v>
      </c>
      <c r="N277" s="13">
        <f t="shared" ca="1" si="120"/>
        <v>0</v>
      </c>
      <c r="O277" s="13">
        <f t="shared" ca="1" si="129"/>
        <v>0</v>
      </c>
      <c r="P277" s="13">
        <f t="shared" ca="1" si="130"/>
        <v>1</v>
      </c>
      <c r="Q277" s="13">
        <f t="shared" ca="1" si="121"/>
        <v>7</v>
      </c>
      <c r="R277" s="13">
        <f t="shared" ca="1" si="122"/>
        <v>8</v>
      </c>
      <c r="S277" s="13">
        <f t="shared" ca="1" si="123"/>
        <v>15</v>
      </c>
      <c r="T277" s="13">
        <f t="shared" ca="1" si="124"/>
        <v>56</v>
      </c>
      <c r="U277" s="13" t="str">
        <f t="shared" ca="1" si="131"/>
        <v>+15</v>
      </c>
      <c r="V277" s="13" t="str">
        <f t="shared" ca="1" si="132"/>
        <v>+15</v>
      </c>
      <c r="W277" s="13" t="str">
        <f t="shared" ca="1" si="133"/>
        <v>+56</v>
      </c>
      <c r="X277" s="14" t="str">
        <f t="shared" ca="1" si="134"/>
        <v>x²+15x+56</v>
      </c>
      <c r="Y277" s="13" t="str">
        <f t="shared" ca="1" si="135"/>
        <v>+7</v>
      </c>
      <c r="Z277" s="13" t="str">
        <f t="shared" ca="1" si="136"/>
        <v>+8</v>
      </c>
      <c r="AA277" s="14" t="str">
        <f t="shared" ca="1" si="137"/>
        <v>+7 と +8 をたして +15</v>
      </c>
      <c r="AB277" s="14" t="str">
        <f t="shared" ca="1" si="138"/>
        <v>, かけて +56 だから</v>
      </c>
      <c r="AC277" s="14" t="str">
        <f t="shared" ca="1" si="139"/>
        <v>x²+15x+56</v>
      </c>
      <c r="AD277" s="14" t="str">
        <f t="shared" ca="1" si="140"/>
        <v/>
      </c>
    </row>
    <row r="278" spans="1:30" ht="14.25">
      <c r="A278" s="13" t="str">
        <f ca="1">IF(P278&gt;0,"",COUNTIF(P$3:$P278,0))</f>
        <v/>
      </c>
      <c r="B278" s="13">
        <f t="shared" ca="1" si="125"/>
        <v>7</v>
      </c>
      <c r="C278" s="13" t="str">
        <f t="shared" ca="1" si="126"/>
        <v>-</v>
      </c>
      <c r="D278" s="13" t="str">
        <f t="shared" ca="1" si="114"/>
        <v>(x-7)</v>
      </c>
      <c r="E278" s="13">
        <f t="shared" ca="1" si="127"/>
        <v>3</v>
      </c>
      <c r="F278" s="13" t="str">
        <f t="shared" ca="1" si="128"/>
        <v>+</v>
      </c>
      <c r="G278" s="13" t="str">
        <f t="shared" ca="1" si="115"/>
        <v>(x+3)</v>
      </c>
      <c r="H278" s="13" t="str">
        <f t="shared" ca="1" si="116"/>
        <v>(x-7)(x+3)</v>
      </c>
      <c r="I278" s="13" t="str">
        <f t="shared" ca="1" si="117"/>
        <v>(x+3)(x-7)</v>
      </c>
      <c r="J278" s="13" t="str">
        <f t="shared" ca="1" si="118"/>
        <v/>
      </c>
      <c r="K278" s="13">
        <f t="shared" ca="1" si="119"/>
        <v>0</v>
      </c>
      <c r="L278" s="13">
        <f ca="1">COUNTIF($H$3:H278,H278)-1</f>
        <v>0</v>
      </c>
      <c r="M278" s="13">
        <f ca="1">COUNTIF($I$3:I278,H278)</f>
        <v>3</v>
      </c>
      <c r="N278" s="13">
        <f t="shared" ca="1" si="120"/>
        <v>0</v>
      </c>
      <c r="O278" s="13">
        <f t="shared" ca="1" si="129"/>
        <v>1</v>
      </c>
      <c r="P278" s="13">
        <f t="shared" ca="1" si="130"/>
        <v>4</v>
      </c>
      <c r="Q278" s="13">
        <f t="shared" ca="1" si="121"/>
        <v>-7</v>
      </c>
      <c r="R278" s="13">
        <f t="shared" ca="1" si="122"/>
        <v>3</v>
      </c>
      <c r="S278" s="13">
        <f t="shared" ca="1" si="123"/>
        <v>-4</v>
      </c>
      <c r="T278" s="13">
        <f t="shared" ca="1" si="124"/>
        <v>-21</v>
      </c>
      <c r="U278" s="13">
        <f t="shared" ca="1" si="131"/>
        <v>-4</v>
      </c>
      <c r="V278" s="13">
        <f t="shared" ca="1" si="132"/>
        <v>-4</v>
      </c>
      <c r="W278" s="13">
        <f t="shared" ca="1" si="133"/>
        <v>-21</v>
      </c>
      <c r="X278" s="14" t="str">
        <f t="shared" ca="1" si="134"/>
        <v>x²-4x-21</v>
      </c>
      <c r="Y278" s="13">
        <f t="shared" ca="1" si="135"/>
        <v>-7</v>
      </c>
      <c r="Z278" s="13" t="str">
        <f t="shared" ca="1" si="136"/>
        <v>+3</v>
      </c>
      <c r="AA278" s="14" t="str">
        <f t="shared" ca="1" si="137"/>
        <v>-7 と +3 をたして -4</v>
      </c>
      <c r="AB278" s="14" t="str">
        <f t="shared" ca="1" si="138"/>
        <v>, かけて -21 だから</v>
      </c>
      <c r="AC278" s="14" t="str">
        <f t="shared" ca="1" si="139"/>
        <v>x²-4x-21</v>
      </c>
      <c r="AD278" s="14" t="str">
        <f t="shared" ca="1" si="140"/>
        <v/>
      </c>
    </row>
    <row r="279" spans="1:30" ht="14.25">
      <c r="A279" s="13" t="str">
        <f ca="1">IF(P279&gt;0,"",COUNTIF(P$3:$P279,0))</f>
        <v/>
      </c>
      <c r="B279" s="13">
        <f t="shared" ca="1" si="125"/>
        <v>1</v>
      </c>
      <c r="C279" s="13" t="str">
        <f t="shared" ca="1" si="126"/>
        <v>-</v>
      </c>
      <c r="D279" s="13" t="str">
        <f t="shared" ca="1" si="114"/>
        <v>(x-1)</v>
      </c>
      <c r="E279" s="13">
        <f t="shared" ca="1" si="127"/>
        <v>6</v>
      </c>
      <c r="F279" s="13" t="str">
        <f t="shared" ca="1" si="128"/>
        <v>+</v>
      </c>
      <c r="G279" s="13" t="str">
        <f t="shared" ca="1" si="115"/>
        <v>(x+6)</v>
      </c>
      <c r="H279" s="13" t="str">
        <f t="shared" ca="1" si="116"/>
        <v>(x-1)(x+6)</v>
      </c>
      <c r="I279" s="13" t="str">
        <f t="shared" ca="1" si="117"/>
        <v>(x+6)(x-1)</v>
      </c>
      <c r="J279" s="13" t="str">
        <f t="shared" ca="1" si="118"/>
        <v/>
      </c>
      <c r="K279" s="13">
        <f t="shared" ca="1" si="119"/>
        <v>0</v>
      </c>
      <c r="L279" s="13">
        <f ca="1">COUNTIF($H$3:H279,H279)-1</f>
        <v>0</v>
      </c>
      <c r="M279" s="13">
        <f ca="1">COUNTIF($I$3:I279,H279)</f>
        <v>2</v>
      </c>
      <c r="N279" s="13">
        <f t="shared" ca="1" si="120"/>
        <v>0</v>
      </c>
      <c r="O279" s="13">
        <f t="shared" ca="1" si="129"/>
        <v>1</v>
      </c>
      <c r="P279" s="13">
        <f t="shared" ca="1" si="130"/>
        <v>3</v>
      </c>
      <c r="Q279" s="13">
        <f t="shared" ca="1" si="121"/>
        <v>-1</v>
      </c>
      <c r="R279" s="13">
        <f t="shared" ca="1" si="122"/>
        <v>6</v>
      </c>
      <c r="S279" s="13">
        <f t="shared" ca="1" si="123"/>
        <v>5</v>
      </c>
      <c r="T279" s="13">
        <f t="shared" ca="1" si="124"/>
        <v>-6</v>
      </c>
      <c r="U279" s="13" t="str">
        <f t="shared" ca="1" si="131"/>
        <v>+5</v>
      </c>
      <c r="V279" s="13" t="str">
        <f t="shared" ca="1" si="132"/>
        <v>+5</v>
      </c>
      <c r="W279" s="13">
        <f t="shared" ca="1" si="133"/>
        <v>-6</v>
      </c>
      <c r="X279" s="14" t="str">
        <f t="shared" ca="1" si="134"/>
        <v>x²+5x-6</v>
      </c>
      <c r="Y279" s="13">
        <f t="shared" ca="1" si="135"/>
        <v>-1</v>
      </c>
      <c r="Z279" s="13" t="str">
        <f t="shared" ca="1" si="136"/>
        <v>+6</v>
      </c>
      <c r="AA279" s="14" t="str">
        <f t="shared" ca="1" si="137"/>
        <v>-1 と +6 をたして +5</v>
      </c>
      <c r="AB279" s="14" t="str">
        <f t="shared" ca="1" si="138"/>
        <v>, かけて -6 だから</v>
      </c>
      <c r="AC279" s="14" t="str">
        <f t="shared" ca="1" si="139"/>
        <v>x²+5x-6</v>
      </c>
      <c r="AD279" s="14" t="str">
        <f t="shared" ca="1" si="140"/>
        <v/>
      </c>
    </row>
    <row r="280" spans="1:30" ht="14.25">
      <c r="A280" s="13" t="str">
        <f ca="1">IF(P280&gt;0,"",COUNTIF(P$3:$P280,0))</f>
        <v/>
      </c>
      <c r="B280" s="13">
        <f t="shared" ca="1" si="125"/>
        <v>5</v>
      </c>
      <c r="C280" s="13" t="str">
        <f t="shared" ca="1" si="126"/>
        <v>-</v>
      </c>
      <c r="D280" s="13" t="str">
        <f t="shared" ca="1" si="114"/>
        <v>(x-5)</v>
      </c>
      <c r="E280" s="13">
        <f t="shared" ca="1" si="127"/>
        <v>5</v>
      </c>
      <c r="F280" s="13" t="str">
        <f t="shared" ca="1" si="128"/>
        <v>-</v>
      </c>
      <c r="G280" s="13" t="str">
        <f t="shared" ca="1" si="115"/>
        <v>(x-5)</v>
      </c>
      <c r="H280" s="13" t="str">
        <f t="shared" ca="1" si="116"/>
        <v>(x-5)(x-5)</v>
      </c>
      <c r="I280" s="13" t="str">
        <f t="shared" ca="1" si="117"/>
        <v>(x-5)(x-5)</v>
      </c>
      <c r="J280" s="13" t="str">
        <f t="shared" ca="1" si="118"/>
        <v>(x-5)²</v>
      </c>
      <c r="K280" s="13">
        <f t="shared" ca="1" si="119"/>
        <v>1</v>
      </c>
      <c r="L280" s="13">
        <f ca="1">COUNTIF($H$3:H280,H280)-1</f>
        <v>2</v>
      </c>
      <c r="M280" s="13">
        <f ca="1">COUNTIF($I$3:I280,H280)</f>
        <v>3</v>
      </c>
      <c r="N280" s="13">
        <f t="shared" ca="1" si="120"/>
        <v>0</v>
      </c>
      <c r="O280" s="13">
        <f t="shared" ca="1" si="129"/>
        <v>1</v>
      </c>
      <c r="P280" s="13">
        <f t="shared" ca="1" si="130"/>
        <v>7</v>
      </c>
      <c r="Q280" s="13">
        <f t="shared" ca="1" si="121"/>
        <v>-5</v>
      </c>
      <c r="R280" s="13">
        <f t="shared" ca="1" si="122"/>
        <v>-5</v>
      </c>
      <c r="S280" s="13">
        <f t="shared" ca="1" si="123"/>
        <v>-10</v>
      </c>
      <c r="T280" s="13">
        <f t="shared" ca="1" si="124"/>
        <v>25</v>
      </c>
      <c r="U280" s="13">
        <f t="shared" ca="1" si="131"/>
        <v>-10</v>
      </c>
      <c r="V280" s="13">
        <f t="shared" ca="1" si="132"/>
        <v>-10</v>
      </c>
      <c r="W280" s="13" t="str">
        <f t="shared" ca="1" si="133"/>
        <v>+25</v>
      </c>
      <c r="X280" s="14" t="str">
        <f t="shared" ca="1" si="134"/>
        <v>x²-10x+25</v>
      </c>
      <c r="Y280" s="13">
        <f t="shared" ca="1" si="135"/>
        <v>-5</v>
      </c>
      <c r="Z280" s="13">
        <f t="shared" ca="1" si="136"/>
        <v>-5</v>
      </c>
      <c r="AA280" s="14" t="str">
        <f t="shared" ca="1" si="137"/>
        <v>-5 と -5 をたして -10</v>
      </c>
      <c r="AB280" s="14" t="str">
        <f t="shared" ca="1" si="138"/>
        <v>, かけて +25 だから</v>
      </c>
      <c r="AC280" s="14" t="str">
        <f t="shared" ca="1" si="139"/>
        <v>x²-10x+25</v>
      </c>
      <c r="AD280" s="14" t="str">
        <f t="shared" ca="1" si="140"/>
        <v/>
      </c>
    </row>
    <row r="281" spans="1:30" ht="14.25">
      <c r="A281" s="13" t="str">
        <f ca="1">IF(P281&gt;0,"",COUNTIF(P$3:$P281,0))</f>
        <v/>
      </c>
      <c r="B281" s="13">
        <f t="shared" ca="1" si="125"/>
        <v>2</v>
      </c>
      <c r="C281" s="13" t="str">
        <f t="shared" ca="1" si="126"/>
        <v>+</v>
      </c>
      <c r="D281" s="13" t="str">
        <f t="shared" ca="1" si="114"/>
        <v>(x+2)</v>
      </c>
      <c r="E281" s="13">
        <f t="shared" ca="1" si="127"/>
        <v>8</v>
      </c>
      <c r="F281" s="13" t="str">
        <f t="shared" ca="1" si="128"/>
        <v>+</v>
      </c>
      <c r="G281" s="13" t="str">
        <f t="shared" ca="1" si="115"/>
        <v>(x+8)</v>
      </c>
      <c r="H281" s="13" t="str">
        <f t="shared" ca="1" si="116"/>
        <v>(x+2)(x+8)</v>
      </c>
      <c r="I281" s="13" t="str">
        <f t="shared" ca="1" si="117"/>
        <v>(x+8)(x+2)</v>
      </c>
      <c r="J281" s="13" t="str">
        <f t="shared" ca="1" si="118"/>
        <v/>
      </c>
      <c r="K281" s="13">
        <f t="shared" ca="1" si="119"/>
        <v>0</v>
      </c>
      <c r="L281" s="13">
        <f ca="1">COUNTIF($H$3:H281,H281)-1</f>
        <v>1</v>
      </c>
      <c r="M281" s="13">
        <f ca="1">COUNTIF($I$3:I281,H281)</f>
        <v>0</v>
      </c>
      <c r="N281" s="13">
        <f t="shared" ca="1" si="120"/>
        <v>0</v>
      </c>
      <c r="O281" s="13">
        <f t="shared" ca="1" si="129"/>
        <v>0</v>
      </c>
      <c r="P281" s="13">
        <f t="shared" ca="1" si="130"/>
        <v>1</v>
      </c>
      <c r="Q281" s="13">
        <f t="shared" ca="1" si="121"/>
        <v>2</v>
      </c>
      <c r="R281" s="13">
        <f t="shared" ca="1" si="122"/>
        <v>8</v>
      </c>
      <c r="S281" s="13">
        <f t="shared" ca="1" si="123"/>
        <v>10</v>
      </c>
      <c r="T281" s="13">
        <f t="shared" ca="1" si="124"/>
        <v>16</v>
      </c>
      <c r="U281" s="13" t="str">
        <f t="shared" ca="1" si="131"/>
        <v>+10</v>
      </c>
      <c r="V281" s="13" t="str">
        <f t="shared" ca="1" si="132"/>
        <v>+10</v>
      </c>
      <c r="W281" s="13" t="str">
        <f t="shared" ca="1" si="133"/>
        <v>+16</v>
      </c>
      <c r="X281" s="14" t="str">
        <f t="shared" ca="1" si="134"/>
        <v>x²+10x+16</v>
      </c>
      <c r="Y281" s="13" t="str">
        <f t="shared" ca="1" si="135"/>
        <v>+2</v>
      </c>
      <c r="Z281" s="13" t="str">
        <f t="shared" ca="1" si="136"/>
        <v>+8</v>
      </c>
      <c r="AA281" s="14" t="str">
        <f t="shared" ca="1" si="137"/>
        <v>+2 と +8 をたして +10</v>
      </c>
      <c r="AB281" s="14" t="str">
        <f t="shared" ca="1" si="138"/>
        <v>, かけて +16 だから</v>
      </c>
      <c r="AC281" s="14" t="str">
        <f t="shared" ca="1" si="139"/>
        <v>x²+10x+16</v>
      </c>
      <c r="AD281" s="14" t="str">
        <f t="shared" ca="1" si="140"/>
        <v/>
      </c>
    </row>
    <row r="282" spans="1:30" ht="14.25">
      <c r="A282" s="13" t="str">
        <f ca="1">IF(P282&gt;0,"",COUNTIF(P$3:$P282,0))</f>
        <v/>
      </c>
      <c r="B282" s="13">
        <f t="shared" ca="1" si="125"/>
        <v>4</v>
      </c>
      <c r="C282" s="13" t="str">
        <f t="shared" ca="1" si="126"/>
        <v>+</v>
      </c>
      <c r="D282" s="13" t="str">
        <f t="shared" ca="1" si="114"/>
        <v>(x+4)</v>
      </c>
      <c r="E282" s="13">
        <f t="shared" ca="1" si="127"/>
        <v>7</v>
      </c>
      <c r="F282" s="13" t="str">
        <f t="shared" ca="1" si="128"/>
        <v>-</v>
      </c>
      <c r="G282" s="13" t="str">
        <f t="shared" ca="1" si="115"/>
        <v>(x-7)</v>
      </c>
      <c r="H282" s="13" t="str">
        <f t="shared" ca="1" si="116"/>
        <v>(x+4)(x-7)</v>
      </c>
      <c r="I282" s="13" t="str">
        <f t="shared" ca="1" si="117"/>
        <v>(x-7)(x+4)</v>
      </c>
      <c r="J282" s="13" t="str">
        <f t="shared" ca="1" si="118"/>
        <v/>
      </c>
      <c r="K282" s="13">
        <f t="shared" ca="1" si="119"/>
        <v>0</v>
      </c>
      <c r="L282" s="13">
        <f ca="1">COUNTIF($H$3:H282,H282)-1</f>
        <v>1</v>
      </c>
      <c r="M282" s="13">
        <f ca="1">COUNTIF($I$3:I282,H282)</f>
        <v>0</v>
      </c>
      <c r="N282" s="13">
        <f t="shared" ca="1" si="120"/>
        <v>0</v>
      </c>
      <c r="O282" s="13">
        <f t="shared" ca="1" si="129"/>
        <v>1</v>
      </c>
      <c r="P282" s="13">
        <f t="shared" ca="1" si="130"/>
        <v>2</v>
      </c>
      <c r="Q282" s="13">
        <f t="shared" ca="1" si="121"/>
        <v>4</v>
      </c>
      <c r="R282" s="13">
        <f t="shared" ca="1" si="122"/>
        <v>-7</v>
      </c>
      <c r="S282" s="13">
        <f t="shared" ca="1" si="123"/>
        <v>-3</v>
      </c>
      <c r="T282" s="13">
        <f t="shared" ca="1" si="124"/>
        <v>-28</v>
      </c>
      <c r="U282" s="13">
        <f t="shared" ca="1" si="131"/>
        <v>-3</v>
      </c>
      <c r="V282" s="13">
        <f t="shared" ca="1" si="132"/>
        <v>-3</v>
      </c>
      <c r="W282" s="13">
        <f t="shared" ca="1" si="133"/>
        <v>-28</v>
      </c>
      <c r="X282" s="14" t="str">
        <f t="shared" ca="1" si="134"/>
        <v>x²-3x-28</v>
      </c>
      <c r="Y282" s="13" t="str">
        <f t="shared" ca="1" si="135"/>
        <v>+4</v>
      </c>
      <c r="Z282" s="13">
        <f t="shared" ca="1" si="136"/>
        <v>-7</v>
      </c>
      <c r="AA282" s="14" t="str">
        <f t="shared" ca="1" si="137"/>
        <v>+4 と -7 をたして -3</v>
      </c>
      <c r="AB282" s="14" t="str">
        <f t="shared" ca="1" si="138"/>
        <v>, かけて -28 だから</v>
      </c>
      <c r="AC282" s="14" t="str">
        <f t="shared" ca="1" si="139"/>
        <v>x²-3x-28</v>
      </c>
      <c r="AD282" s="14" t="str">
        <f t="shared" ca="1" si="140"/>
        <v/>
      </c>
    </row>
    <row r="283" spans="1:30" ht="14.25">
      <c r="A283" s="13" t="str">
        <f ca="1">IF(P283&gt;0,"",COUNTIF(P$3:$P283,0))</f>
        <v/>
      </c>
      <c r="B283" s="13">
        <f t="shared" ca="1" si="125"/>
        <v>8</v>
      </c>
      <c r="C283" s="13" t="str">
        <f t="shared" ca="1" si="126"/>
        <v>-</v>
      </c>
      <c r="D283" s="13" t="str">
        <f t="shared" ca="1" si="114"/>
        <v>(x-8)</v>
      </c>
      <c r="E283" s="13">
        <f t="shared" ca="1" si="127"/>
        <v>4</v>
      </c>
      <c r="F283" s="13" t="str">
        <f t="shared" ca="1" si="128"/>
        <v>+</v>
      </c>
      <c r="G283" s="13" t="str">
        <f t="shared" ca="1" si="115"/>
        <v>(x+4)</v>
      </c>
      <c r="H283" s="13" t="str">
        <f t="shared" ca="1" si="116"/>
        <v>(x-8)(x+4)</v>
      </c>
      <c r="I283" s="13" t="str">
        <f t="shared" ca="1" si="117"/>
        <v>(x+4)(x-8)</v>
      </c>
      <c r="J283" s="13" t="str">
        <f t="shared" ca="1" si="118"/>
        <v/>
      </c>
      <c r="K283" s="13">
        <f t="shared" ca="1" si="119"/>
        <v>0</v>
      </c>
      <c r="L283" s="13">
        <f ca="1">COUNTIF($H$3:H283,H283)-1</f>
        <v>1</v>
      </c>
      <c r="M283" s="13">
        <f ca="1">COUNTIF($I$3:I283,H283)</f>
        <v>1</v>
      </c>
      <c r="N283" s="13">
        <f t="shared" ca="1" si="120"/>
        <v>0</v>
      </c>
      <c r="O283" s="13">
        <f t="shared" ca="1" si="129"/>
        <v>1</v>
      </c>
      <c r="P283" s="13">
        <f t="shared" ca="1" si="130"/>
        <v>3</v>
      </c>
      <c r="Q283" s="13">
        <f t="shared" ca="1" si="121"/>
        <v>-8</v>
      </c>
      <c r="R283" s="13">
        <f t="shared" ca="1" si="122"/>
        <v>4</v>
      </c>
      <c r="S283" s="13">
        <f t="shared" ca="1" si="123"/>
        <v>-4</v>
      </c>
      <c r="T283" s="13">
        <f t="shared" ca="1" si="124"/>
        <v>-32</v>
      </c>
      <c r="U283" s="13">
        <f t="shared" ca="1" si="131"/>
        <v>-4</v>
      </c>
      <c r="V283" s="13">
        <f t="shared" ca="1" si="132"/>
        <v>-4</v>
      </c>
      <c r="W283" s="13">
        <f t="shared" ca="1" si="133"/>
        <v>-32</v>
      </c>
      <c r="X283" s="14" t="str">
        <f t="shared" ca="1" si="134"/>
        <v>x²-4x-32</v>
      </c>
      <c r="Y283" s="13">
        <f t="shared" ca="1" si="135"/>
        <v>-8</v>
      </c>
      <c r="Z283" s="13" t="str">
        <f t="shared" ca="1" si="136"/>
        <v>+4</v>
      </c>
      <c r="AA283" s="14" t="str">
        <f t="shared" ca="1" si="137"/>
        <v>-8 と +4 をたして -4</v>
      </c>
      <c r="AB283" s="14" t="str">
        <f t="shared" ca="1" si="138"/>
        <v>, かけて -32 だから</v>
      </c>
      <c r="AC283" s="14" t="str">
        <f t="shared" ca="1" si="139"/>
        <v>x²-4x-32</v>
      </c>
      <c r="AD283" s="14" t="str">
        <f t="shared" ca="1" si="140"/>
        <v/>
      </c>
    </row>
    <row r="284" spans="1:30" ht="14.25">
      <c r="A284" s="13" t="str">
        <f ca="1">IF(P284&gt;0,"",COUNTIF(P$3:$P284,0))</f>
        <v/>
      </c>
      <c r="B284" s="13">
        <f t="shared" ca="1" si="125"/>
        <v>4</v>
      </c>
      <c r="C284" s="13" t="str">
        <f t="shared" ca="1" si="126"/>
        <v>-</v>
      </c>
      <c r="D284" s="13" t="str">
        <f t="shared" ca="1" si="114"/>
        <v>(x-4)</v>
      </c>
      <c r="E284" s="13">
        <f t="shared" ca="1" si="127"/>
        <v>4</v>
      </c>
      <c r="F284" s="13" t="str">
        <f t="shared" ca="1" si="128"/>
        <v>+</v>
      </c>
      <c r="G284" s="13" t="str">
        <f t="shared" ca="1" si="115"/>
        <v>(x+4)</v>
      </c>
      <c r="H284" s="13" t="str">
        <f t="shared" ca="1" si="116"/>
        <v>(x-4)(x+4)</v>
      </c>
      <c r="I284" s="13" t="str">
        <f t="shared" ca="1" si="117"/>
        <v>(x+4)(x-4)</v>
      </c>
      <c r="J284" s="13" t="str">
        <f t="shared" ca="1" si="118"/>
        <v/>
      </c>
      <c r="K284" s="13">
        <f t="shared" ca="1" si="119"/>
        <v>0</v>
      </c>
      <c r="L284" s="13">
        <f ca="1">COUNTIF($H$3:H284,H284)-1</f>
        <v>0</v>
      </c>
      <c r="M284" s="13">
        <f ca="1">COUNTIF($I$3:I284,H284)</f>
        <v>0</v>
      </c>
      <c r="N284" s="13">
        <f t="shared" ca="1" si="120"/>
        <v>1</v>
      </c>
      <c r="O284" s="13">
        <f t="shared" ca="1" si="129"/>
        <v>1</v>
      </c>
      <c r="P284" s="13">
        <f t="shared" ca="1" si="130"/>
        <v>2</v>
      </c>
      <c r="Q284" s="13">
        <f t="shared" ca="1" si="121"/>
        <v>-4</v>
      </c>
      <c r="R284" s="13">
        <f t="shared" ca="1" si="122"/>
        <v>4</v>
      </c>
      <c r="S284" s="13">
        <f t="shared" ca="1" si="123"/>
        <v>0</v>
      </c>
      <c r="T284" s="13">
        <f t="shared" ca="1" si="124"/>
        <v>-16</v>
      </c>
      <c r="U284" s="13" t="str">
        <f t="shared" ca="1" si="131"/>
        <v/>
      </c>
      <c r="V284" s="13" t="str">
        <f t="shared" ca="1" si="132"/>
        <v>0</v>
      </c>
      <c r="W284" s="13">
        <f t="shared" ca="1" si="133"/>
        <v>-16</v>
      </c>
      <c r="X284" s="14" t="str">
        <f t="shared" ca="1" si="134"/>
        <v>x²-16</v>
      </c>
      <c r="Y284" s="13">
        <f t="shared" ca="1" si="135"/>
        <v>-4</v>
      </c>
      <c r="Z284" s="13" t="str">
        <f t="shared" ca="1" si="136"/>
        <v>+4</v>
      </c>
      <c r="AA284" s="14" t="str">
        <f t="shared" ca="1" si="137"/>
        <v>-4 と +4 をたして 0</v>
      </c>
      <c r="AB284" s="14" t="str">
        <f t="shared" ca="1" si="138"/>
        <v>, かけて -16 だから</v>
      </c>
      <c r="AC284" s="14" t="str">
        <f t="shared" ca="1" si="139"/>
        <v>x²+0x-16</v>
      </c>
      <c r="AD284" s="14" t="str">
        <f t="shared" ca="1" si="140"/>
        <v>xの係数は0なので、</v>
      </c>
    </row>
    <row r="285" spans="1:30" ht="14.25">
      <c r="A285" s="13" t="str">
        <f ca="1">IF(P285&gt;0,"",COUNTIF(P$3:$P285,0))</f>
        <v/>
      </c>
      <c r="B285" s="13">
        <f t="shared" ca="1" si="125"/>
        <v>4</v>
      </c>
      <c r="C285" s="13" t="str">
        <f t="shared" ca="1" si="126"/>
        <v>+</v>
      </c>
      <c r="D285" s="13" t="str">
        <f t="shared" ca="1" si="114"/>
        <v>(x+4)</v>
      </c>
      <c r="E285" s="13">
        <f t="shared" ca="1" si="127"/>
        <v>9</v>
      </c>
      <c r="F285" s="13" t="str">
        <f t="shared" ca="1" si="128"/>
        <v>-</v>
      </c>
      <c r="G285" s="13" t="str">
        <f t="shared" ca="1" si="115"/>
        <v>(x-9)</v>
      </c>
      <c r="H285" s="13" t="str">
        <f t="shared" ca="1" si="116"/>
        <v>(x+4)(x-9)</v>
      </c>
      <c r="I285" s="13" t="str">
        <f t="shared" ca="1" si="117"/>
        <v>(x-9)(x+4)</v>
      </c>
      <c r="J285" s="13" t="str">
        <f t="shared" ca="1" si="118"/>
        <v/>
      </c>
      <c r="K285" s="13">
        <f t="shared" ca="1" si="119"/>
        <v>0</v>
      </c>
      <c r="L285" s="13">
        <f ca="1">COUNTIF($H$3:H285,H285)-1</f>
        <v>1</v>
      </c>
      <c r="M285" s="13">
        <f ca="1">COUNTIF($I$3:I285,H285)</f>
        <v>2</v>
      </c>
      <c r="N285" s="13">
        <f t="shared" ca="1" si="120"/>
        <v>0</v>
      </c>
      <c r="O285" s="13">
        <f t="shared" ca="1" si="129"/>
        <v>1</v>
      </c>
      <c r="P285" s="13">
        <f t="shared" ca="1" si="130"/>
        <v>4</v>
      </c>
      <c r="Q285" s="13">
        <f t="shared" ca="1" si="121"/>
        <v>4</v>
      </c>
      <c r="R285" s="13">
        <f t="shared" ca="1" si="122"/>
        <v>-9</v>
      </c>
      <c r="S285" s="13">
        <f t="shared" ca="1" si="123"/>
        <v>-5</v>
      </c>
      <c r="T285" s="13">
        <f t="shared" ca="1" si="124"/>
        <v>-36</v>
      </c>
      <c r="U285" s="13">
        <f t="shared" ca="1" si="131"/>
        <v>-5</v>
      </c>
      <c r="V285" s="13">
        <f t="shared" ca="1" si="132"/>
        <v>-5</v>
      </c>
      <c r="W285" s="13">
        <f t="shared" ca="1" si="133"/>
        <v>-36</v>
      </c>
      <c r="X285" s="14" t="str">
        <f t="shared" ca="1" si="134"/>
        <v>x²-5x-36</v>
      </c>
      <c r="Y285" s="13" t="str">
        <f t="shared" ca="1" si="135"/>
        <v>+4</v>
      </c>
      <c r="Z285" s="13">
        <f t="shared" ca="1" si="136"/>
        <v>-9</v>
      </c>
      <c r="AA285" s="14" t="str">
        <f t="shared" ca="1" si="137"/>
        <v>+4 と -9 をたして -5</v>
      </c>
      <c r="AB285" s="14" t="str">
        <f t="shared" ca="1" si="138"/>
        <v>, かけて -36 だから</v>
      </c>
      <c r="AC285" s="14" t="str">
        <f t="shared" ca="1" si="139"/>
        <v>x²-5x-36</v>
      </c>
      <c r="AD285" s="14" t="str">
        <f t="shared" ca="1" si="140"/>
        <v/>
      </c>
    </row>
    <row r="286" spans="1:30" ht="14.25">
      <c r="A286" s="13" t="str">
        <f ca="1">IF(P286&gt;0,"",COUNTIF(P$3:$P286,0))</f>
        <v/>
      </c>
      <c r="B286" s="13">
        <f t="shared" ca="1" si="125"/>
        <v>2</v>
      </c>
      <c r="C286" s="13" t="str">
        <f t="shared" ca="1" si="126"/>
        <v>+</v>
      </c>
      <c r="D286" s="13" t="str">
        <f t="shared" ca="1" si="114"/>
        <v>(x+2)</v>
      </c>
      <c r="E286" s="13">
        <f t="shared" ca="1" si="127"/>
        <v>9</v>
      </c>
      <c r="F286" s="13" t="str">
        <f t="shared" ca="1" si="128"/>
        <v>+</v>
      </c>
      <c r="G286" s="13" t="str">
        <f t="shared" ca="1" si="115"/>
        <v>(x+9)</v>
      </c>
      <c r="H286" s="13" t="str">
        <f t="shared" ca="1" si="116"/>
        <v>(x+2)(x+9)</v>
      </c>
      <c r="I286" s="13" t="str">
        <f t="shared" ca="1" si="117"/>
        <v>(x+9)(x+2)</v>
      </c>
      <c r="J286" s="13" t="str">
        <f t="shared" ca="1" si="118"/>
        <v/>
      </c>
      <c r="K286" s="13">
        <f t="shared" ca="1" si="119"/>
        <v>0</v>
      </c>
      <c r="L286" s="13">
        <f ca="1">COUNTIF($H$3:H286,H286)-1</f>
        <v>0</v>
      </c>
      <c r="M286" s="13">
        <f ca="1">COUNTIF($I$3:I286,H286)</f>
        <v>1</v>
      </c>
      <c r="N286" s="13">
        <f t="shared" ca="1" si="120"/>
        <v>0</v>
      </c>
      <c r="O286" s="13">
        <f t="shared" ca="1" si="129"/>
        <v>0</v>
      </c>
      <c r="P286" s="13">
        <f t="shared" ca="1" si="130"/>
        <v>1</v>
      </c>
      <c r="Q286" s="13">
        <f t="shared" ca="1" si="121"/>
        <v>2</v>
      </c>
      <c r="R286" s="13">
        <f t="shared" ca="1" si="122"/>
        <v>9</v>
      </c>
      <c r="S286" s="13">
        <f t="shared" ca="1" si="123"/>
        <v>11</v>
      </c>
      <c r="T286" s="13">
        <f t="shared" ca="1" si="124"/>
        <v>18</v>
      </c>
      <c r="U286" s="13" t="str">
        <f t="shared" ca="1" si="131"/>
        <v>+11</v>
      </c>
      <c r="V286" s="13" t="str">
        <f t="shared" ca="1" si="132"/>
        <v>+11</v>
      </c>
      <c r="W286" s="13" t="str">
        <f t="shared" ca="1" si="133"/>
        <v>+18</v>
      </c>
      <c r="X286" s="14" t="str">
        <f t="shared" ca="1" si="134"/>
        <v>x²+11x+18</v>
      </c>
      <c r="Y286" s="13" t="str">
        <f t="shared" ca="1" si="135"/>
        <v>+2</v>
      </c>
      <c r="Z286" s="13" t="str">
        <f t="shared" ca="1" si="136"/>
        <v>+9</v>
      </c>
      <c r="AA286" s="14" t="str">
        <f t="shared" ca="1" si="137"/>
        <v>+2 と +9 をたして +11</v>
      </c>
      <c r="AB286" s="14" t="str">
        <f t="shared" ca="1" si="138"/>
        <v>, かけて +18 だから</v>
      </c>
      <c r="AC286" s="14" t="str">
        <f t="shared" ca="1" si="139"/>
        <v>x²+11x+18</v>
      </c>
      <c r="AD286" s="14" t="str">
        <f t="shared" ca="1" si="140"/>
        <v/>
      </c>
    </row>
    <row r="287" spans="1:30" ht="14.25">
      <c r="A287" s="13" t="str">
        <f ca="1">IF(P287&gt;0,"",COUNTIF(P$3:$P287,0))</f>
        <v/>
      </c>
      <c r="B287" s="13">
        <f t="shared" ca="1" si="125"/>
        <v>9</v>
      </c>
      <c r="C287" s="13" t="str">
        <f t="shared" ca="1" si="126"/>
        <v>+</v>
      </c>
      <c r="D287" s="13" t="str">
        <f t="shared" ca="1" si="114"/>
        <v>(x+9)</v>
      </c>
      <c r="E287" s="13">
        <f t="shared" ca="1" si="127"/>
        <v>6</v>
      </c>
      <c r="F287" s="13" t="str">
        <f t="shared" ca="1" si="128"/>
        <v>-</v>
      </c>
      <c r="G287" s="13" t="str">
        <f t="shared" ca="1" si="115"/>
        <v>(x-6)</v>
      </c>
      <c r="H287" s="13" t="str">
        <f t="shared" ca="1" si="116"/>
        <v>(x+9)(x-6)</v>
      </c>
      <c r="I287" s="13" t="str">
        <f t="shared" ca="1" si="117"/>
        <v>(x-6)(x+9)</v>
      </c>
      <c r="J287" s="13" t="str">
        <f t="shared" ca="1" si="118"/>
        <v/>
      </c>
      <c r="K287" s="13">
        <f t="shared" ca="1" si="119"/>
        <v>0</v>
      </c>
      <c r="L287" s="13">
        <f ca="1">COUNTIF($H$3:H287,H287)-1</f>
        <v>1</v>
      </c>
      <c r="M287" s="13">
        <f ca="1">COUNTIF($I$3:I287,H287)</f>
        <v>1</v>
      </c>
      <c r="N287" s="13">
        <f t="shared" ca="1" si="120"/>
        <v>0</v>
      </c>
      <c r="O287" s="13">
        <f t="shared" ca="1" si="129"/>
        <v>1</v>
      </c>
      <c r="P287" s="13">
        <f t="shared" ca="1" si="130"/>
        <v>3</v>
      </c>
      <c r="Q287" s="13">
        <f t="shared" ca="1" si="121"/>
        <v>9</v>
      </c>
      <c r="R287" s="13">
        <f t="shared" ca="1" si="122"/>
        <v>-6</v>
      </c>
      <c r="S287" s="13">
        <f t="shared" ca="1" si="123"/>
        <v>3</v>
      </c>
      <c r="T287" s="13">
        <f t="shared" ca="1" si="124"/>
        <v>-54</v>
      </c>
      <c r="U287" s="13" t="str">
        <f t="shared" ca="1" si="131"/>
        <v>+3</v>
      </c>
      <c r="V287" s="13" t="str">
        <f t="shared" ca="1" si="132"/>
        <v>+3</v>
      </c>
      <c r="W287" s="13">
        <f t="shared" ca="1" si="133"/>
        <v>-54</v>
      </c>
      <c r="X287" s="14" t="str">
        <f t="shared" ca="1" si="134"/>
        <v>x²+3x-54</v>
      </c>
      <c r="Y287" s="13" t="str">
        <f t="shared" ca="1" si="135"/>
        <v>+9</v>
      </c>
      <c r="Z287" s="13">
        <f t="shared" ca="1" si="136"/>
        <v>-6</v>
      </c>
      <c r="AA287" s="14" t="str">
        <f t="shared" ca="1" si="137"/>
        <v>+9 と -6 をたして +3</v>
      </c>
      <c r="AB287" s="14" t="str">
        <f t="shared" ca="1" si="138"/>
        <v>, かけて -54 だから</v>
      </c>
      <c r="AC287" s="14" t="str">
        <f t="shared" ca="1" si="139"/>
        <v>x²+3x-54</v>
      </c>
      <c r="AD287" s="14" t="str">
        <f t="shared" ca="1" si="140"/>
        <v/>
      </c>
    </row>
    <row r="288" spans="1:30" ht="14.25">
      <c r="A288" s="13" t="str">
        <f ca="1">IF(P288&gt;0,"",COUNTIF(P$3:$P288,0))</f>
        <v/>
      </c>
      <c r="B288" s="13">
        <f t="shared" ca="1" si="125"/>
        <v>8</v>
      </c>
      <c r="C288" s="13" t="str">
        <f t="shared" ca="1" si="126"/>
        <v>+</v>
      </c>
      <c r="D288" s="13" t="str">
        <f t="shared" ca="1" si="114"/>
        <v>(x+8)</v>
      </c>
      <c r="E288" s="13">
        <f t="shared" ca="1" si="127"/>
        <v>3</v>
      </c>
      <c r="F288" s="13" t="str">
        <f t="shared" ca="1" si="128"/>
        <v>-</v>
      </c>
      <c r="G288" s="13" t="str">
        <f t="shared" ca="1" si="115"/>
        <v>(x-3)</v>
      </c>
      <c r="H288" s="13" t="str">
        <f t="shared" ca="1" si="116"/>
        <v>(x+8)(x-3)</v>
      </c>
      <c r="I288" s="13" t="str">
        <f t="shared" ca="1" si="117"/>
        <v>(x-3)(x+8)</v>
      </c>
      <c r="J288" s="13" t="str">
        <f t="shared" ca="1" si="118"/>
        <v/>
      </c>
      <c r="K288" s="13">
        <f t="shared" ca="1" si="119"/>
        <v>0</v>
      </c>
      <c r="L288" s="13">
        <f ca="1">COUNTIF($H$3:H288,H288)-1</f>
        <v>0</v>
      </c>
      <c r="M288" s="13">
        <f ca="1">COUNTIF($I$3:I288,H288)</f>
        <v>1</v>
      </c>
      <c r="N288" s="13">
        <f t="shared" ca="1" si="120"/>
        <v>0</v>
      </c>
      <c r="O288" s="13">
        <f t="shared" ca="1" si="129"/>
        <v>1</v>
      </c>
      <c r="P288" s="13">
        <f t="shared" ca="1" si="130"/>
        <v>2</v>
      </c>
      <c r="Q288" s="13">
        <f t="shared" ca="1" si="121"/>
        <v>8</v>
      </c>
      <c r="R288" s="13">
        <f t="shared" ca="1" si="122"/>
        <v>-3</v>
      </c>
      <c r="S288" s="13">
        <f t="shared" ca="1" si="123"/>
        <v>5</v>
      </c>
      <c r="T288" s="13">
        <f t="shared" ca="1" si="124"/>
        <v>-24</v>
      </c>
      <c r="U288" s="13" t="str">
        <f t="shared" ca="1" si="131"/>
        <v>+5</v>
      </c>
      <c r="V288" s="13" t="str">
        <f t="shared" ca="1" si="132"/>
        <v>+5</v>
      </c>
      <c r="W288" s="13">
        <f t="shared" ca="1" si="133"/>
        <v>-24</v>
      </c>
      <c r="X288" s="14" t="str">
        <f t="shared" ca="1" si="134"/>
        <v>x²+5x-24</v>
      </c>
      <c r="Y288" s="13" t="str">
        <f t="shared" ca="1" si="135"/>
        <v>+8</v>
      </c>
      <c r="Z288" s="13">
        <f t="shared" ca="1" si="136"/>
        <v>-3</v>
      </c>
      <c r="AA288" s="14" t="str">
        <f t="shared" ca="1" si="137"/>
        <v>+8 と -3 をたして +5</v>
      </c>
      <c r="AB288" s="14" t="str">
        <f t="shared" ca="1" si="138"/>
        <v>, かけて -24 だから</v>
      </c>
      <c r="AC288" s="14" t="str">
        <f t="shared" ca="1" si="139"/>
        <v>x²+5x-24</v>
      </c>
      <c r="AD288" s="14" t="str">
        <f t="shared" ca="1" si="140"/>
        <v/>
      </c>
    </row>
    <row r="289" spans="1:30" ht="14.25">
      <c r="A289" s="13" t="str">
        <f ca="1">IF(P289&gt;0,"",COUNTIF(P$3:$P289,0))</f>
        <v/>
      </c>
      <c r="B289" s="13">
        <f t="shared" ca="1" si="125"/>
        <v>1</v>
      </c>
      <c r="C289" s="13" t="str">
        <f t="shared" ca="1" si="126"/>
        <v>-</v>
      </c>
      <c r="D289" s="13" t="str">
        <f t="shared" ca="1" si="114"/>
        <v>(x-1)</v>
      </c>
      <c r="E289" s="13">
        <f t="shared" ca="1" si="127"/>
        <v>3</v>
      </c>
      <c r="F289" s="13" t="str">
        <f t="shared" ca="1" si="128"/>
        <v>-</v>
      </c>
      <c r="G289" s="13" t="str">
        <f t="shared" ca="1" si="115"/>
        <v>(x-3)</v>
      </c>
      <c r="H289" s="13" t="str">
        <f t="shared" ca="1" si="116"/>
        <v>(x-1)(x-3)</v>
      </c>
      <c r="I289" s="13" t="str">
        <f t="shared" ca="1" si="117"/>
        <v>(x-3)(x-1)</v>
      </c>
      <c r="J289" s="13" t="str">
        <f t="shared" ca="1" si="118"/>
        <v/>
      </c>
      <c r="K289" s="13">
        <f t="shared" ca="1" si="119"/>
        <v>0</v>
      </c>
      <c r="L289" s="13">
        <f ca="1">COUNTIF($H$3:H289,H289)-1</f>
        <v>0</v>
      </c>
      <c r="M289" s="13">
        <f ca="1">COUNTIF($I$3:I289,H289)</f>
        <v>2</v>
      </c>
      <c r="N289" s="13">
        <f t="shared" ca="1" si="120"/>
        <v>0</v>
      </c>
      <c r="O289" s="13">
        <f t="shared" ca="1" si="129"/>
        <v>1</v>
      </c>
      <c r="P289" s="13">
        <f t="shared" ca="1" si="130"/>
        <v>3</v>
      </c>
      <c r="Q289" s="13">
        <f t="shared" ca="1" si="121"/>
        <v>-1</v>
      </c>
      <c r="R289" s="13">
        <f t="shared" ca="1" si="122"/>
        <v>-3</v>
      </c>
      <c r="S289" s="13">
        <f t="shared" ca="1" si="123"/>
        <v>-4</v>
      </c>
      <c r="T289" s="13">
        <f t="shared" ca="1" si="124"/>
        <v>3</v>
      </c>
      <c r="U289" s="13">
        <f t="shared" ca="1" si="131"/>
        <v>-4</v>
      </c>
      <c r="V289" s="13">
        <f t="shared" ca="1" si="132"/>
        <v>-4</v>
      </c>
      <c r="W289" s="13" t="str">
        <f t="shared" ca="1" si="133"/>
        <v>+3</v>
      </c>
      <c r="X289" s="14" t="str">
        <f t="shared" ca="1" si="134"/>
        <v>x²-4x+3</v>
      </c>
      <c r="Y289" s="13">
        <f t="shared" ca="1" si="135"/>
        <v>-1</v>
      </c>
      <c r="Z289" s="13">
        <f t="shared" ca="1" si="136"/>
        <v>-3</v>
      </c>
      <c r="AA289" s="14" t="str">
        <f t="shared" ca="1" si="137"/>
        <v>-1 と -3 をたして -4</v>
      </c>
      <c r="AB289" s="14" t="str">
        <f t="shared" ca="1" si="138"/>
        <v>, かけて +3 だから</v>
      </c>
      <c r="AC289" s="14" t="str">
        <f t="shared" ca="1" si="139"/>
        <v>x²-4x+3</v>
      </c>
      <c r="AD289" s="14" t="str">
        <f t="shared" ca="1" si="140"/>
        <v/>
      </c>
    </row>
    <row r="290" spans="1:30" ht="14.25">
      <c r="A290" s="13" t="str">
        <f ca="1">IF(P290&gt;0,"",COUNTIF(P$3:$P290,0))</f>
        <v/>
      </c>
      <c r="B290" s="13">
        <f t="shared" ca="1" si="125"/>
        <v>5</v>
      </c>
      <c r="C290" s="13" t="str">
        <f t="shared" ca="1" si="126"/>
        <v>-</v>
      </c>
      <c r="D290" s="13" t="str">
        <f t="shared" ca="1" si="114"/>
        <v>(x-5)</v>
      </c>
      <c r="E290" s="13">
        <f t="shared" ca="1" si="127"/>
        <v>1</v>
      </c>
      <c r="F290" s="13" t="str">
        <f t="shared" ca="1" si="128"/>
        <v>+</v>
      </c>
      <c r="G290" s="13" t="str">
        <f t="shared" ca="1" si="115"/>
        <v>(x+1)</v>
      </c>
      <c r="H290" s="13" t="str">
        <f t="shared" ca="1" si="116"/>
        <v>(x-5)(x+1)</v>
      </c>
      <c r="I290" s="13" t="str">
        <f t="shared" ca="1" si="117"/>
        <v>(x+1)(x-5)</v>
      </c>
      <c r="J290" s="13" t="str">
        <f t="shared" ca="1" si="118"/>
        <v/>
      </c>
      <c r="K290" s="13">
        <f t="shared" ca="1" si="119"/>
        <v>0</v>
      </c>
      <c r="L290" s="13">
        <f ca="1">COUNTIF($H$3:H290,H290)-1</f>
        <v>1</v>
      </c>
      <c r="M290" s="13">
        <f ca="1">COUNTIF($I$3:I290,H290)</f>
        <v>2</v>
      </c>
      <c r="N290" s="13">
        <f t="shared" ca="1" si="120"/>
        <v>0</v>
      </c>
      <c r="O290" s="13">
        <f t="shared" ca="1" si="129"/>
        <v>1</v>
      </c>
      <c r="P290" s="13">
        <f t="shared" ca="1" si="130"/>
        <v>4</v>
      </c>
      <c r="Q290" s="13">
        <f t="shared" ca="1" si="121"/>
        <v>-5</v>
      </c>
      <c r="R290" s="13">
        <f t="shared" ca="1" si="122"/>
        <v>1</v>
      </c>
      <c r="S290" s="13">
        <f t="shared" ca="1" si="123"/>
        <v>-4</v>
      </c>
      <c r="T290" s="13">
        <f t="shared" ca="1" si="124"/>
        <v>-5</v>
      </c>
      <c r="U290" s="13">
        <f t="shared" ca="1" si="131"/>
        <v>-4</v>
      </c>
      <c r="V290" s="13">
        <f t="shared" ca="1" si="132"/>
        <v>-4</v>
      </c>
      <c r="W290" s="13">
        <f t="shared" ca="1" si="133"/>
        <v>-5</v>
      </c>
      <c r="X290" s="14" t="str">
        <f t="shared" ca="1" si="134"/>
        <v>x²-4x-5</v>
      </c>
      <c r="Y290" s="13">
        <f t="shared" ca="1" si="135"/>
        <v>-5</v>
      </c>
      <c r="Z290" s="13" t="str">
        <f t="shared" ca="1" si="136"/>
        <v>+1</v>
      </c>
      <c r="AA290" s="14" t="str">
        <f t="shared" ca="1" si="137"/>
        <v>-5 と +1 をたして -4</v>
      </c>
      <c r="AB290" s="14" t="str">
        <f t="shared" ca="1" si="138"/>
        <v>, かけて -5 だから</v>
      </c>
      <c r="AC290" s="14" t="str">
        <f t="shared" ca="1" si="139"/>
        <v>x²-4x-5</v>
      </c>
      <c r="AD290" s="14" t="str">
        <f t="shared" ca="1" si="140"/>
        <v/>
      </c>
    </row>
    <row r="291" spans="1:30" ht="14.25">
      <c r="A291" s="13" t="str">
        <f ca="1">IF(P291&gt;0,"",COUNTIF(P$3:$P291,0))</f>
        <v/>
      </c>
      <c r="B291" s="13">
        <f t="shared" ca="1" si="125"/>
        <v>2</v>
      </c>
      <c r="C291" s="13" t="str">
        <f t="shared" ca="1" si="126"/>
        <v>+</v>
      </c>
      <c r="D291" s="13" t="str">
        <f t="shared" ref="D291:D312" ca="1" si="141">"(x"&amp;C291&amp;B291&amp;")"</f>
        <v>(x+2)</v>
      </c>
      <c r="E291" s="13">
        <f t="shared" ca="1" si="127"/>
        <v>8</v>
      </c>
      <c r="F291" s="13" t="str">
        <f t="shared" ca="1" si="128"/>
        <v>-</v>
      </c>
      <c r="G291" s="13" t="str">
        <f t="shared" ref="G291:G312" ca="1" si="142">"(x"&amp;F291&amp;E291&amp;")"</f>
        <v>(x-8)</v>
      </c>
      <c r="H291" s="13" t="str">
        <f t="shared" ref="H291:H312" ca="1" si="143">D291&amp;G291</f>
        <v>(x+2)(x-8)</v>
      </c>
      <c r="I291" s="13" t="str">
        <f t="shared" ref="I291:I312" ca="1" si="144">G291&amp;D291</f>
        <v>(x-8)(x+2)</v>
      </c>
      <c r="J291" s="13" t="str">
        <f t="shared" ref="J291:J312" ca="1" si="145">IF(K291=1,G291&amp;"²","")</f>
        <v/>
      </c>
      <c r="K291" s="13">
        <f t="shared" ref="K291:K312" ca="1" si="146">IF(D291=G291,1,0)</f>
        <v>0</v>
      </c>
      <c r="L291" s="13">
        <f ca="1">COUNTIF($H$3:H291,H291)-1</f>
        <v>1</v>
      </c>
      <c r="M291" s="13">
        <f ca="1">COUNTIF($I$3:I291,H291)</f>
        <v>3</v>
      </c>
      <c r="N291" s="13">
        <f t="shared" ref="N291:N312" ca="1" si="147">IF(AND(B291=E291,K291=0),1,0)</f>
        <v>0</v>
      </c>
      <c r="O291" s="13">
        <f t="shared" ca="1" si="129"/>
        <v>1</v>
      </c>
      <c r="P291" s="13">
        <f t="shared" ca="1" si="130"/>
        <v>5</v>
      </c>
      <c r="Q291" s="13">
        <f t="shared" ref="Q291:Q312" ca="1" si="148">VALUE(C291&amp;B291)</f>
        <v>2</v>
      </c>
      <c r="R291" s="13">
        <f t="shared" ref="R291:R312" ca="1" si="149">VALUE(F291&amp;E291)</f>
        <v>-8</v>
      </c>
      <c r="S291" s="13">
        <f t="shared" ref="S291:S312" ca="1" si="150">Q291+R291</f>
        <v>-6</v>
      </c>
      <c r="T291" s="13">
        <f t="shared" ref="T291:T312" ca="1" si="151">Q291*R291</f>
        <v>-16</v>
      </c>
      <c r="U291" s="13">
        <f t="shared" ca="1" si="131"/>
        <v>-6</v>
      </c>
      <c r="V291" s="13">
        <f t="shared" ca="1" si="132"/>
        <v>-6</v>
      </c>
      <c r="W291" s="13">
        <f t="shared" ca="1" si="133"/>
        <v>-16</v>
      </c>
      <c r="X291" s="14" t="str">
        <f t="shared" ca="1" si="134"/>
        <v>x²-6x-16</v>
      </c>
      <c r="Y291" s="13" t="str">
        <f t="shared" ca="1" si="135"/>
        <v>+2</v>
      </c>
      <c r="Z291" s="13">
        <f t="shared" ca="1" si="136"/>
        <v>-8</v>
      </c>
      <c r="AA291" s="14" t="str">
        <f t="shared" ca="1" si="137"/>
        <v>+2 と -8 をたして -6</v>
      </c>
      <c r="AB291" s="14" t="str">
        <f t="shared" ca="1" si="138"/>
        <v>, かけて -16 だから</v>
      </c>
      <c r="AC291" s="14" t="str">
        <f t="shared" ca="1" si="139"/>
        <v>x²-6x-16</v>
      </c>
      <c r="AD291" s="14" t="str">
        <f t="shared" ca="1" si="140"/>
        <v/>
      </c>
    </row>
    <row r="292" spans="1:30" ht="14.25">
      <c r="A292" s="13" t="str">
        <f ca="1">IF(P292&gt;0,"",COUNTIF(P$3:$P292,0))</f>
        <v/>
      </c>
      <c r="B292" s="13">
        <f t="shared" ca="1" si="125"/>
        <v>2</v>
      </c>
      <c r="C292" s="13" t="str">
        <f t="shared" ca="1" si="126"/>
        <v>-</v>
      </c>
      <c r="D292" s="13" t="str">
        <f t="shared" ca="1" si="141"/>
        <v>(x-2)</v>
      </c>
      <c r="E292" s="13">
        <f t="shared" ca="1" si="127"/>
        <v>3</v>
      </c>
      <c r="F292" s="13" t="str">
        <f t="shared" ca="1" si="128"/>
        <v>-</v>
      </c>
      <c r="G292" s="13" t="str">
        <f t="shared" ca="1" si="142"/>
        <v>(x-3)</v>
      </c>
      <c r="H292" s="13" t="str">
        <f t="shared" ca="1" si="143"/>
        <v>(x-2)(x-3)</v>
      </c>
      <c r="I292" s="13" t="str">
        <f t="shared" ca="1" si="144"/>
        <v>(x-3)(x-2)</v>
      </c>
      <c r="J292" s="13" t="str">
        <f t="shared" ca="1" si="145"/>
        <v/>
      </c>
      <c r="K292" s="13">
        <f t="shared" ca="1" si="146"/>
        <v>0</v>
      </c>
      <c r="L292" s="13">
        <f ca="1">COUNTIF($H$3:H292,H292)-1</f>
        <v>0</v>
      </c>
      <c r="M292" s="13">
        <f ca="1">COUNTIF($I$3:I292,H292)</f>
        <v>0</v>
      </c>
      <c r="N292" s="13">
        <f t="shared" ca="1" si="147"/>
        <v>0</v>
      </c>
      <c r="O292" s="13">
        <f t="shared" ca="1" si="129"/>
        <v>1</v>
      </c>
      <c r="P292" s="13">
        <f t="shared" ca="1" si="130"/>
        <v>1</v>
      </c>
      <c r="Q292" s="13">
        <f t="shared" ca="1" si="148"/>
        <v>-2</v>
      </c>
      <c r="R292" s="13">
        <f t="shared" ca="1" si="149"/>
        <v>-3</v>
      </c>
      <c r="S292" s="13">
        <f t="shared" ca="1" si="150"/>
        <v>-5</v>
      </c>
      <c r="T292" s="13">
        <f t="shared" ca="1" si="151"/>
        <v>6</v>
      </c>
      <c r="U292" s="13">
        <f t="shared" ca="1" si="131"/>
        <v>-5</v>
      </c>
      <c r="V292" s="13">
        <f t="shared" ca="1" si="132"/>
        <v>-5</v>
      </c>
      <c r="W292" s="13" t="str">
        <f t="shared" ca="1" si="133"/>
        <v>+6</v>
      </c>
      <c r="X292" s="14" t="str">
        <f t="shared" ca="1" si="134"/>
        <v>x²-5x+6</v>
      </c>
      <c r="Y292" s="13">
        <f t="shared" ca="1" si="135"/>
        <v>-2</v>
      </c>
      <c r="Z292" s="13">
        <f t="shared" ca="1" si="136"/>
        <v>-3</v>
      </c>
      <c r="AA292" s="14" t="str">
        <f t="shared" ca="1" si="137"/>
        <v>-2 と -3 をたして -5</v>
      </c>
      <c r="AB292" s="14" t="str">
        <f t="shared" ca="1" si="138"/>
        <v>, かけて +6 だから</v>
      </c>
      <c r="AC292" s="14" t="str">
        <f t="shared" ca="1" si="139"/>
        <v>x²-5x+6</v>
      </c>
      <c r="AD292" s="14" t="str">
        <f t="shared" ca="1" si="140"/>
        <v/>
      </c>
    </row>
    <row r="293" spans="1:30" ht="14.25">
      <c r="A293" s="13" t="str">
        <f ca="1">IF(P293&gt;0,"",COUNTIF(P$3:$P293,0))</f>
        <v/>
      </c>
      <c r="B293" s="13">
        <f t="shared" ca="1" si="125"/>
        <v>6</v>
      </c>
      <c r="C293" s="13" t="str">
        <f t="shared" ca="1" si="126"/>
        <v>-</v>
      </c>
      <c r="D293" s="13" t="str">
        <f t="shared" ca="1" si="141"/>
        <v>(x-6)</v>
      </c>
      <c r="E293" s="13">
        <f t="shared" ca="1" si="127"/>
        <v>8</v>
      </c>
      <c r="F293" s="13" t="str">
        <f t="shared" ca="1" si="128"/>
        <v>-</v>
      </c>
      <c r="G293" s="13" t="str">
        <f t="shared" ca="1" si="142"/>
        <v>(x-8)</v>
      </c>
      <c r="H293" s="13" t="str">
        <f t="shared" ca="1" si="143"/>
        <v>(x-6)(x-8)</v>
      </c>
      <c r="I293" s="13" t="str">
        <f t="shared" ca="1" si="144"/>
        <v>(x-8)(x-6)</v>
      </c>
      <c r="J293" s="13" t="str">
        <f t="shared" ca="1" si="145"/>
        <v/>
      </c>
      <c r="K293" s="13">
        <f t="shared" ca="1" si="146"/>
        <v>0</v>
      </c>
      <c r="L293" s="13">
        <f ca="1">COUNTIF($H$3:H293,H293)-1</f>
        <v>2</v>
      </c>
      <c r="M293" s="13">
        <f ca="1">COUNTIF($I$3:I293,H293)</f>
        <v>0</v>
      </c>
      <c r="N293" s="13">
        <f t="shared" ca="1" si="147"/>
        <v>0</v>
      </c>
      <c r="O293" s="13">
        <f t="shared" ca="1" si="129"/>
        <v>1</v>
      </c>
      <c r="P293" s="13">
        <f t="shared" ca="1" si="130"/>
        <v>3</v>
      </c>
      <c r="Q293" s="13">
        <f t="shared" ca="1" si="148"/>
        <v>-6</v>
      </c>
      <c r="R293" s="13">
        <f t="shared" ca="1" si="149"/>
        <v>-8</v>
      </c>
      <c r="S293" s="13">
        <f t="shared" ca="1" si="150"/>
        <v>-14</v>
      </c>
      <c r="T293" s="13">
        <f t="shared" ca="1" si="151"/>
        <v>48</v>
      </c>
      <c r="U293" s="13">
        <f t="shared" ca="1" si="131"/>
        <v>-14</v>
      </c>
      <c r="V293" s="13">
        <f t="shared" ca="1" si="132"/>
        <v>-14</v>
      </c>
      <c r="W293" s="13" t="str">
        <f t="shared" ca="1" si="133"/>
        <v>+48</v>
      </c>
      <c r="X293" s="14" t="str">
        <f t="shared" ca="1" si="134"/>
        <v>x²-14x+48</v>
      </c>
      <c r="Y293" s="13">
        <f t="shared" ca="1" si="135"/>
        <v>-6</v>
      </c>
      <c r="Z293" s="13">
        <f t="shared" ca="1" si="136"/>
        <v>-8</v>
      </c>
      <c r="AA293" s="14" t="str">
        <f t="shared" ca="1" si="137"/>
        <v>-6 と -8 をたして -14</v>
      </c>
      <c r="AB293" s="14" t="str">
        <f t="shared" ca="1" si="138"/>
        <v>, かけて +48 だから</v>
      </c>
      <c r="AC293" s="14" t="str">
        <f t="shared" ca="1" si="139"/>
        <v>x²-14x+48</v>
      </c>
      <c r="AD293" s="14" t="str">
        <f t="shared" ca="1" si="140"/>
        <v/>
      </c>
    </row>
    <row r="294" spans="1:30" ht="14.25">
      <c r="A294" s="13" t="str">
        <f ca="1">IF(P294&gt;0,"",COUNTIF(P$3:$P294,0))</f>
        <v/>
      </c>
      <c r="B294" s="13">
        <f t="shared" ca="1" si="125"/>
        <v>9</v>
      </c>
      <c r="C294" s="13" t="str">
        <f t="shared" ca="1" si="126"/>
        <v>+</v>
      </c>
      <c r="D294" s="13" t="str">
        <f t="shared" ca="1" si="141"/>
        <v>(x+9)</v>
      </c>
      <c r="E294" s="13">
        <f t="shared" ca="1" si="127"/>
        <v>3</v>
      </c>
      <c r="F294" s="13" t="str">
        <f t="shared" ca="1" si="128"/>
        <v>+</v>
      </c>
      <c r="G294" s="13" t="str">
        <f t="shared" ca="1" si="142"/>
        <v>(x+3)</v>
      </c>
      <c r="H294" s="13" t="str">
        <f t="shared" ca="1" si="143"/>
        <v>(x+9)(x+3)</v>
      </c>
      <c r="I294" s="13" t="str">
        <f t="shared" ca="1" si="144"/>
        <v>(x+3)(x+9)</v>
      </c>
      <c r="J294" s="13" t="str">
        <f t="shared" ca="1" si="145"/>
        <v/>
      </c>
      <c r="K294" s="13">
        <f t="shared" ca="1" si="146"/>
        <v>0</v>
      </c>
      <c r="L294" s="13">
        <f ca="1">COUNTIF($H$3:H294,H294)-1</f>
        <v>3</v>
      </c>
      <c r="M294" s="13">
        <f ca="1">COUNTIF($I$3:I294,H294)</f>
        <v>0</v>
      </c>
      <c r="N294" s="13">
        <f t="shared" ca="1" si="147"/>
        <v>0</v>
      </c>
      <c r="O294" s="13">
        <f t="shared" ca="1" si="129"/>
        <v>0</v>
      </c>
      <c r="P294" s="13">
        <f t="shared" ca="1" si="130"/>
        <v>3</v>
      </c>
      <c r="Q294" s="13">
        <f t="shared" ca="1" si="148"/>
        <v>9</v>
      </c>
      <c r="R294" s="13">
        <f t="shared" ca="1" si="149"/>
        <v>3</v>
      </c>
      <c r="S294" s="13">
        <f t="shared" ca="1" si="150"/>
        <v>12</v>
      </c>
      <c r="T294" s="13">
        <f t="shared" ca="1" si="151"/>
        <v>27</v>
      </c>
      <c r="U294" s="13" t="str">
        <f t="shared" ca="1" si="131"/>
        <v>+12</v>
      </c>
      <c r="V294" s="13" t="str">
        <f t="shared" ca="1" si="132"/>
        <v>+12</v>
      </c>
      <c r="W294" s="13" t="str">
        <f t="shared" ca="1" si="133"/>
        <v>+27</v>
      </c>
      <c r="X294" s="14" t="str">
        <f t="shared" ca="1" si="134"/>
        <v>x²+12x+27</v>
      </c>
      <c r="Y294" s="13" t="str">
        <f t="shared" ca="1" si="135"/>
        <v>+9</v>
      </c>
      <c r="Z294" s="13" t="str">
        <f t="shared" ca="1" si="136"/>
        <v>+3</v>
      </c>
      <c r="AA294" s="14" t="str">
        <f t="shared" ca="1" si="137"/>
        <v>+9 と +3 をたして +12</v>
      </c>
      <c r="AB294" s="14" t="str">
        <f t="shared" ca="1" si="138"/>
        <v>, かけて +27 だから</v>
      </c>
      <c r="AC294" s="14" t="str">
        <f t="shared" ca="1" si="139"/>
        <v>x²+12x+27</v>
      </c>
      <c r="AD294" s="14" t="str">
        <f t="shared" ca="1" si="140"/>
        <v/>
      </c>
    </row>
    <row r="295" spans="1:30" ht="14.25">
      <c r="A295" s="13" t="str">
        <f ca="1">IF(P295&gt;0,"",COUNTIF(P$3:$P295,0))</f>
        <v/>
      </c>
      <c r="B295" s="13">
        <f t="shared" ca="1" si="125"/>
        <v>5</v>
      </c>
      <c r="C295" s="13" t="str">
        <f t="shared" ca="1" si="126"/>
        <v>+</v>
      </c>
      <c r="D295" s="13" t="str">
        <f t="shared" ca="1" si="141"/>
        <v>(x+5)</v>
      </c>
      <c r="E295" s="13">
        <f t="shared" ca="1" si="127"/>
        <v>1</v>
      </c>
      <c r="F295" s="13" t="str">
        <f t="shared" ca="1" si="128"/>
        <v>-</v>
      </c>
      <c r="G295" s="13" t="str">
        <f t="shared" ca="1" si="142"/>
        <v>(x-1)</v>
      </c>
      <c r="H295" s="13" t="str">
        <f t="shared" ca="1" si="143"/>
        <v>(x+5)(x-1)</v>
      </c>
      <c r="I295" s="13" t="str">
        <f t="shared" ca="1" si="144"/>
        <v>(x-1)(x+5)</v>
      </c>
      <c r="J295" s="13" t="str">
        <f t="shared" ca="1" si="145"/>
        <v/>
      </c>
      <c r="K295" s="13">
        <f t="shared" ca="1" si="146"/>
        <v>0</v>
      </c>
      <c r="L295" s="13">
        <f ca="1">COUNTIF($H$3:H295,H295)-1</f>
        <v>1</v>
      </c>
      <c r="M295" s="13">
        <f ca="1">COUNTIF($I$3:I295,H295)</f>
        <v>1</v>
      </c>
      <c r="N295" s="13">
        <f t="shared" ca="1" si="147"/>
        <v>0</v>
      </c>
      <c r="O295" s="13">
        <f t="shared" ca="1" si="129"/>
        <v>1</v>
      </c>
      <c r="P295" s="13">
        <f t="shared" ca="1" si="130"/>
        <v>3</v>
      </c>
      <c r="Q295" s="13">
        <f t="shared" ca="1" si="148"/>
        <v>5</v>
      </c>
      <c r="R295" s="13">
        <f t="shared" ca="1" si="149"/>
        <v>-1</v>
      </c>
      <c r="S295" s="13">
        <f t="shared" ca="1" si="150"/>
        <v>4</v>
      </c>
      <c r="T295" s="13">
        <f t="shared" ca="1" si="151"/>
        <v>-5</v>
      </c>
      <c r="U295" s="13" t="str">
        <f t="shared" ca="1" si="131"/>
        <v>+4</v>
      </c>
      <c r="V295" s="13" t="str">
        <f t="shared" ca="1" si="132"/>
        <v>+4</v>
      </c>
      <c r="W295" s="13">
        <f t="shared" ca="1" si="133"/>
        <v>-5</v>
      </c>
      <c r="X295" s="14" t="str">
        <f t="shared" ca="1" si="134"/>
        <v>x²+4x-5</v>
      </c>
      <c r="Y295" s="13" t="str">
        <f t="shared" ca="1" si="135"/>
        <v>+5</v>
      </c>
      <c r="Z295" s="13">
        <f t="shared" ca="1" si="136"/>
        <v>-1</v>
      </c>
      <c r="AA295" s="14" t="str">
        <f t="shared" ca="1" si="137"/>
        <v>+5 と -1 をたして +4</v>
      </c>
      <c r="AB295" s="14" t="str">
        <f t="shared" ca="1" si="138"/>
        <v>, かけて -5 だから</v>
      </c>
      <c r="AC295" s="14" t="str">
        <f t="shared" ca="1" si="139"/>
        <v>x²+4x-5</v>
      </c>
      <c r="AD295" s="14" t="str">
        <f t="shared" ca="1" si="140"/>
        <v/>
      </c>
    </row>
    <row r="296" spans="1:30" ht="14.25">
      <c r="A296" s="13" t="str">
        <f ca="1">IF(P296&gt;0,"",COUNTIF(P$3:$P296,0))</f>
        <v/>
      </c>
      <c r="B296" s="13">
        <f t="shared" ca="1" si="125"/>
        <v>2</v>
      </c>
      <c r="C296" s="13" t="str">
        <f t="shared" ca="1" si="126"/>
        <v>+</v>
      </c>
      <c r="D296" s="13" t="str">
        <f t="shared" ca="1" si="141"/>
        <v>(x+2)</v>
      </c>
      <c r="E296" s="13">
        <f t="shared" ca="1" si="127"/>
        <v>9</v>
      </c>
      <c r="F296" s="13" t="str">
        <f t="shared" ca="1" si="128"/>
        <v>+</v>
      </c>
      <c r="G296" s="13" t="str">
        <f t="shared" ca="1" si="142"/>
        <v>(x+9)</v>
      </c>
      <c r="H296" s="13" t="str">
        <f t="shared" ca="1" si="143"/>
        <v>(x+2)(x+9)</v>
      </c>
      <c r="I296" s="13" t="str">
        <f t="shared" ca="1" si="144"/>
        <v>(x+9)(x+2)</v>
      </c>
      <c r="J296" s="13" t="str">
        <f t="shared" ca="1" si="145"/>
        <v/>
      </c>
      <c r="K296" s="13">
        <f t="shared" ca="1" si="146"/>
        <v>0</v>
      </c>
      <c r="L296" s="13">
        <f ca="1">COUNTIF($H$3:H296,H296)-1</f>
        <v>1</v>
      </c>
      <c r="M296" s="13">
        <f ca="1">COUNTIF($I$3:I296,H296)</f>
        <v>1</v>
      </c>
      <c r="N296" s="13">
        <f t="shared" ca="1" si="147"/>
        <v>0</v>
      </c>
      <c r="O296" s="13">
        <f t="shared" ca="1" si="129"/>
        <v>0</v>
      </c>
      <c r="P296" s="13">
        <f t="shared" ca="1" si="130"/>
        <v>2</v>
      </c>
      <c r="Q296" s="13">
        <f t="shared" ca="1" si="148"/>
        <v>2</v>
      </c>
      <c r="R296" s="13">
        <f t="shared" ca="1" si="149"/>
        <v>9</v>
      </c>
      <c r="S296" s="13">
        <f t="shared" ca="1" si="150"/>
        <v>11</v>
      </c>
      <c r="T296" s="13">
        <f t="shared" ca="1" si="151"/>
        <v>18</v>
      </c>
      <c r="U296" s="13" t="str">
        <f t="shared" ca="1" si="131"/>
        <v>+11</v>
      </c>
      <c r="V296" s="13" t="str">
        <f t="shared" ca="1" si="132"/>
        <v>+11</v>
      </c>
      <c r="W296" s="13" t="str">
        <f t="shared" ca="1" si="133"/>
        <v>+18</v>
      </c>
      <c r="X296" s="14" t="str">
        <f t="shared" ca="1" si="134"/>
        <v>x²+11x+18</v>
      </c>
      <c r="Y296" s="13" t="str">
        <f t="shared" ca="1" si="135"/>
        <v>+2</v>
      </c>
      <c r="Z296" s="13" t="str">
        <f t="shared" ca="1" si="136"/>
        <v>+9</v>
      </c>
      <c r="AA296" s="14" t="str">
        <f t="shared" ca="1" si="137"/>
        <v>+2 と +9 をたして +11</v>
      </c>
      <c r="AB296" s="14" t="str">
        <f t="shared" ca="1" si="138"/>
        <v>, かけて +18 だから</v>
      </c>
      <c r="AC296" s="14" t="str">
        <f t="shared" ca="1" si="139"/>
        <v>x²+11x+18</v>
      </c>
      <c r="AD296" s="14" t="str">
        <f t="shared" ca="1" si="140"/>
        <v/>
      </c>
    </row>
    <row r="297" spans="1:30" ht="14.25">
      <c r="A297" s="13" t="str">
        <f ca="1">IF(P297&gt;0,"",COUNTIF(P$3:$P297,0))</f>
        <v/>
      </c>
      <c r="B297" s="13">
        <f t="shared" ca="1" si="125"/>
        <v>9</v>
      </c>
      <c r="C297" s="13" t="str">
        <f t="shared" ca="1" si="126"/>
        <v>+</v>
      </c>
      <c r="D297" s="13" t="str">
        <f t="shared" ca="1" si="141"/>
        <v>(x+9)</v>
      </c>
      <c r="E297" s="13">
        <f t="shared" ca="1" si="127"/>
        <v>5</v>
      </c>
      <c r="F297" s="13" t="str">
        <f t="shared" ca="1" si="128"/>
        <v>+</v>
      </c>
      <c r="G297" s="13" t="str">
        <f t="shared" ca="1" si="142"/>
        <v>(x+5)</v>
      </c>
      <c r="H297" s="13" t="str">
        <f t="shared" ca="1" si="143"/>
        <v>(x+9)(x+5)</v>
      </c>
      <c r="I297" s="13" t="str">
        <f t="shared" ca="1" si="144"/>
        <v>(x+5)(x+9)</v>
      </c>
      <c r="J297" s="13" t="str">
        <f t="shared" ca="1" si="145"/>
        <v/>
      </c>
      <c r="K297" s="13">
        <f t="shared" ca="1" si="146"/>
        <v>0</v>
      </c>
      <c r="L297" s="13">
        <f ca="1">COUNTIF($H$3:H297,H297)-1</f>
        <v>1</v>
      </c>
      <c r="M297" s="13">
        <f ca="1">COUNTIF($I$3:I297,H297)</f>
        <v>1</v>
      </c>
      <c r="N297" s="13">
        <f t="shared" ca="1" si="147"/>
        <v>0</v>
      </c>
      <c r="O297" s="13">
        <f t="shared" ca="1" si="129"/>
        <v>0</v>
      </c>
      <c r="P297" s="13">
        <f t="shared" ca="1" si="130"/>
        <v>2</v>
      </c>
      <c r="Q297" s="13">
        <f t="shared" ca="1" si="148"/>
        <v>9</v>
      </c>
      <c r="R297" s="13">
        <f t="shared" ca="1" si="149"/>
        <v>5</v>
      </c>
      <c r="S297" s="13">
        <f t="shared" ca="1" si="150"/>
        <v>14</v>
      </c>
      <c r="T297" s="13">
        <f t="shared" ca="1" si="151"/>
        <v>45</v>
      </c>
      <c r="U297" s="13" t="str">
        <f t="shared" ca="1" si="131"/>
        <v>+14</v>
      </c>
      <c r="V297" s="13" t="str">
        <f t="shared" ca="1" si="132"/>
        <v>+14</v>
      </c>
      <c r="W297" s="13" t="str">
        <f t="shared" ca="1" si="133"/>
        <v>+45</v>
      </c>
      <c r="X297" s="14" t="str">
        <f t="shared" ca="1" si="134"/>
        <v>x²+14x+45</v>
      </c>
      <c r="Y297" s="13" t="str">
        <f t="shared" ca="1" si="135"/>
        <v>+9</v>
      </c>
      <c r="Z297" s="13" t="str">
        <f t="shared" ca="1" si="136"/>
        <v>+5</v>
      </c>
      <c r="AA297" s="14" t="str">
        <f t="shared" ca="1" si="137"/>
        <v>+9 と +5 をたして +14</v>
      </c>
      <c r="AB297" s="14" t="str">
        <f t="shared" ca="1" si="138"/>
        <v>, かけて +45 だから</v>
      </c>
      <c r="AC297" s="14" t="str">
        <f t="shared" ca="1" si="139"/>
        <v>x²+14x+45</v>
      </c>
      <c r="AD297" s="14" t="str">
        <f t="shared" ca="1" si="140"/>
        <v/>
      </c>
    </row>
    <row r="298" spans="1:30" ht="14.25">
      <c r="A298" s="13" t="str">
        <f ca="1">IF(P298&gt;0,"",COUNTIF(P$3:$P298,0))</f>
        <v/>
      </c>
      <c r="B298" s="13">
        <f t="shared" ca="1" si="125"/>
        <v>2</v>
      </c>
      <c r="C298" s="13" t="str">
        <f t="shared" ca="1" si="126"/>
        <v>+</v>
      </c>
      <c r="D298" s="13" t="str">
        <f t="shared" ca="1" si="141"/>
        <v>(x+2)</v>
      </c>
      <c r="E298" s="13">
        <f t="shared" ca="1" si="127"/>
        <v>3</v>
      </c>
      <c r="F298" s="13" t="str">
        <f t="shared" ca="1" si="128"/>
        <v>-</v>
      </c>
      <c r="G298" s="13" t="str">
        <f t="shared" ca="1" si="142"/>
        <v>(x-3)</v>
      </c>
      <c r="H298" s="13" t="str">
        <f t="shared" ca="1" si="143"/>
        <v>(x+2)(x-3)</v>
      </c>
      <c r="I298" s="13" t="str">
        <f t="shared" ca="1" si="144"/>
        <v>(x-3)(x+2)</v>
      </c>
      <c r="J298" s="13" t="str">
        <f t="shared" ca="1" si="145"/>
        <v/>
      </c>
      <c r="K298" s="13">
        <f t="shared" ca="1" si="146"/>
        <v>0</v>
      </c>
      <c r="L298" s="13">
        <f ca="1">COUNTIF($H$3:H298,H298)-1</f>
        <v>1</v>
      </c>
      <c r="M298" s="13">
        <f ca="1">COUNTIF($I$3:I298,H298)</f>
        <v>1</v>
      </c>
      <c r="N298" s="13">
        <f t="shared" ca="1" si="147"/>
        <v>0</v>
      </c>
      <c r="O298" s="13">
        <f t="shared" ca="1" si="129"/>
        <v>1</v>
      </c>
      <c r="P298" s="13">
        <f t="shared" ca="1" si="130"/>
        <v>3</v>
      </c>
      <c r="Q298" s="13">
        <f t="shared" ca="1" si="148"/>
        <v>2</v>
      </c>
      <c r="R298" s="13">
        <f t="shared" ca="1" si="149"/>
        <v>-3</v>
      </c>
      <c r="S298" s="13">
        <f t="shared" ca="1" si="150"/>
        <v>-1</v>
      </c>
      <c r="T298" s="13">
        <f t="shared" ca="1" si="151"/>
        <v>-6</v>
      </c>
      <c r="U298" s="13" t="str">
        <f t="shared" ca="1" si="131"/>
        <v>-</v>
      </c>
      <c r="V298" s="13" t="str">
        <f t="shared" ca="1" si="132"/>
        <v>-1</v>
      </c>
      <c r="W298" s="13">
        <f t="shared" ca="1" si="133"/>
        <v>-6</v>
      </c>
      <c r="X298" s="14" t="str">
        <f t="shared" ca="1" si="134"/>
        <v>x²-x-6</v>
      </c>
      <c r="Y298" s="13" t="str">
        <f t="shared" ca="1" si="135"/>
        <v>+2</v>
      </c>
      <c r="Z298" s="13">
        <f t="shared" ca="1" si="136"/>
        <v>-3</v>
      </c>
      <c r="AA298" s="14" t="str">
        <f t="shared" ca="1" si="137"/>
        <v>+2 と -3 をたして -1</v>
      </c>
      <c r="AB298" s="14" t="str">
        <f t="shared" ca="1" si="138"/>
        <v>, かけて -6 だから</v>
      </c>
      <c r="AC298" s="14" t="str">
        <f t="shared" ca="1" si="139"/>
        <v>x²-1x-6</v>
      </c>
      <c r="AD298" s="14" t="str">
        <f t="shared" ca="1" si="140"/>
        <v>xの係数の-1の1は省略して、</v>
      </c>
    </row>
    <row r="299" spans="1:30" ht="14.25">
      <c r="A299" s="13" t="str">
        <f ca="1">IF(P299&gt;0,"",COUNTIF(P$3:$P299,0))</f>
        <v/>
      </c>
      <c r="B299" s="13">
        <f t="shared" ca="1" si="125"/>
        <v>3</v>
      </c>
      <c r="C299" s="13" t="str">
        <f t="shared" ca="1" si="126"/>
        <v>-</v>
      </c>
      <c r="D299" s="13" t="str">
        <f t="shared" ca="1" si="141"/>
        <v>(x-3)</v>
      </c>
      <c r="E299" s="13">
        <f t="shared" ca="1" si="127"/>
        <v>3</v>
      </c>
      <c r="F299" s="13" t="str">
        <f t="shared" ca="1" si="128"/>
        <v>-</v>
      </c>
      <c r="G299" s="13" t="str">
        <f t="shared" ca="1" si="142"/>
        <v>(x-3)</v>
      </c>
      <c r="H299" s="13" t="str">
        <f t="shared" ca="1" si="143"/>
        <v>(x-3)(x-3)</v>
      </c>
      <c r="I299" s="13" t="str">
        <f t="shared" ca="1" si="144"/>
        <v>(x-3)(x-3)</v>
      </c>
      <c r="J299" s="13" t="str">
        <f t="shared" ca="1" si="145"/>
        <v>(x-3)²</v>
      </c>
      <c r="K299" s="13">
        <f t="shared" ca="1" si="146"/>
        <v>1</v>
      </c>
      <c r="L299" s="13">
        <f ca="1">COUNTIF($H$3:H299,H299)-1</f>
        <v>2</v>
      </c>
      <c r="M299" s="13">
        <f ca="1">COUNTIF($I$3:I299,H299)</f>
        <v>3</v>
      </c>
      <c r="N299" s="13">
        <f t="shared" ca="1" si="147"/>
        <v>0</v>
      </c>
      <c r="O299" s="13">
        <f t="shared" ca="1" si="129"/>
        <v>1</v>
      </c>
      <c r="P299" s="13">
        <f t="shared" ca="1" si="130"/>
        <v>7</v>
      </c>
      <c r="Q299" s="13">
        <f t="shared" ca="1" si="148"/>
        <v>-3</v>
      </c>
      <c r="R299" s="13">
        <f t="shared" ca="1" si="149"/>
        <v>-3</v>
      </c>
      <c r="S299" s="13">
        <f t="shared" ca="1" si="150"/>
        <v>-6</v>
      </c>
      <c r="T299" s="13">
        <f t="shared" ca="1" si="151"/>
        <v>9</v>
      </c>
      <c r="U299" s="13">
        <f t="shared" ca="1" si="131"/>
        <v>-6</v>
      </c>
      <c r="V299" s="13">
        <f t="shared" ca="1" si="132"/>
        <v>-6</v>
      </c>
      <c r="W299" s="13" t="str">
        <f t="shared" ca="1" si="133"/>
        <v>+9</v>
      </c>
      <c r="X299" s="14" t="str">
        <f t="shared" ca="1" si="134"/>
        <v>x²-6x+9</v>
      </c>
      <c r="Y299" s="13">
        <f t="shared" ca="1" si="135"/>
        <v>-3</v>
      </c>
      <c r="Z299" s="13">
        <f t="shared" ca="1" si="136"/>
        <v>-3</v>
      </c>
      <c r="AA299" s="14" t="str">
        <f t="shared" ca="1" si="137"/>
        <v>-3 と -3 をたして -6</v>
      </c>
      <c r="AB299" s="14" t="str">
        <f t="shared" ca="1" si="138"/>
        <v>, かけて +9 だから</v>
      </c>
      <c r="AC299" s="14" t="str">
        <f t="shared" ca="1" si="139"/>
        <v>x²-6x+9</v>
      </c>
      <c r="AD299" s="14" t="str">
        <f t="shared" ca="1" si="140"/>
        <v/>
      </c>
    </row>
    <row r="300" spans="1:30" ht="14.25">
      <c r="A300" s="13" t="str">
        <f ca="1">IF(P300&gt;0,"",COUNTIF(P$3:$P300,0))</f>
        <v/>
      </c>
      <c r="B300" s="13">
        <f t="shared" ca="1" si="125"/>
        <v>8</v>
      </c>
      <c r="C300" s="13" t="str">
        <f t="shared" ca="1" si="126"/>
        <v>-</v>
      </c>
      <c r="D300" s="13" t="str">
        <f t="shared" ca="1" si="141"/>
        <v>(x-8)</v>
      </c>
      <c r="E300" s="13">
        <f t="shared" ca="1" si="127"/>
        <v>4</v>
      </c>
      <c r="F300" s="13" t="str">
        <f t="shared" ca="1" si="128"/>
        <v>+</v>
      </c>
      <c r="G300" s="13" t="str">
        <f t="shared" ca="1" si="142"/>
        <v>(x+4)</v>
      </c>
      <c r="H300" s="13" t="str">
        <f t="shared" ca="1" si="143"/>
        <v>(x-8)(x+4)</v>
      </c>
      <c r="I300" s="13" t="str">
        <f t="shared" ca="1" si="144"/>
        <v>(x+4)(x-8)</v>
      </c>
      <c r="J300" s="13" t="str">
        <f t="shared" ca="1" si="145"/>
        <v/>
      </c>
      <c r="K300" s="13">
        <f t="shared" ca="1" si="146"/>
        <v>0</v>
      </c>
      <c r="L300" s="13">
        <f ca="1">COUNTIF($H$3:H300,H300)-1</f>
        <v>2</v>
      </c>
      <c r="M300" s="13">
        <f ca="1">COUNTIF($I$3:I300,H300)</f>
        <v>1</v>
      </c>
      <c r="N300" s="13">
        <f t="shared" ca="1" si="147"/>
        <v>0</v>
      </c>
      <c r="O300" s="13">
        <f t="shared" ca="1" si="129"/>
        <v>1</v>
      </c>
      <c r="P300" s="13">
        <f t="shared" ca="1" si="130"/>
        <v>4</v>
      </c>
      <c r="Q300" s="13">
        <f t="shared" ca="1" si="148"/>
        <v>-8</v>
      </c>
      <c r="R300" s="13">
        <f t="shared" ca="1" si="149"/>
        <v>4</v>
      </c>
      <c r="S300" s="13">
        <f t="shared" ca="1" si="150"/>
        <v>-4</v>
      </c>
      <c r="T300" s="13">
        <f t="shared" ca="1" si="151"/>
        <v>-32</v>
      </c>
      <c r="U300" s="13">
        <f t="shared" ca="1" si="131"/>
        <v>-4</v>
      </c>
      <c r="V300" s="13">
        <f t="shared" ca="1" si="132"/>
        <v>-4</v>
      </c>
      <c r="W300" s="13">
        <f t="shared" ca="1" si="133"/>
        <v>-32</v>
      </c>
      <c r="X300" s="14" t="str">
        <f t="shared" ca="1" si="134"/>
        <v>x²-4x-32</v>
      </c>
      <c r="Y300" s="13">
        <f t="shared" ca="1" si="135"/>
        <v>-8</v>
      </c>
      <c r="Z300" s="13" t="str">
        <f t="shared" ca="1" si="136"/>
        <v>+4</v>
      </c>
      <c r="AA300" s="14" t="str">
        <f t="shared" ca="1" si="137"/>
        <v>-8 と +4 をたして -4</v>
      </c>
      <c r="AB300" s="14" t="str">
        <f t="shared" ca="1" si="138"/>
        <v>, かけて -32 だから</v>
      </c>
      <c r="AC300" s="14" t="str">
        <f t="shared" ca="1" si="139"/>
        <v>x²-4x-32</v>
      </c>
      <c r="AD300" s="14" t="str">
        <f t="shared" ca="1" si="140"/>
        <v/>
      </c>
    </row>
    <row r="301" spans="1:30" ht="14.25">
      <c r="A301" s="13" t="str">
        <f ca="1">IF(P301&gt;0,"",COUNTIF(P$3:$P301,0))</f>
        <v/>
      </c>
      <c r="B301" s="13">
        <f t="shared" ca="1" si="125"/>
        <v>8</v>
      </c>
      <c r="C301" s="13" t="str">
        <f t="shared" ca="1" si="126"/>
        <v>-</v>
      </c>
      <c r="D301" s="13" t="str">
        <f t="shared" ca="1" si="141"/>
        <v>(x-8)</v>
      </c>
      <c r="E301" s="13">
        <f t="shared" ca="1" si="127"/>
        <v>1</v>
      </c>
      <c r="F301" s="13" t="str">
        <f t="shared" ca="1" si="128"/>
        <v>+</v>
      </c>
      <c r="G301" s="13" t="str">
        <f t="shared" ca="1" si="142"/>
        <v>(x+1)</v>
      </c>
      <c r="H301" s="13" t="str">
        <f t="shared" ca="1" si="143"/>
        <v>(x-8)(x+1)</v>
      </c>
      <c r="I301" s="13" t="str">
        <f t="shared" ca="1" si="144"/>
        <v>(x+1)(x-8)</v>
      </c>
      <c r="J301" s="13" t="str">
        <f t="shared" ca="1" si="145"/>
        <v/>
      </c>
      <c r="K301" s="13">
        <f t="shared" ca="1" si="146"/>
        <v>0</v>
      </c>
      <c r="L301" s="13">
        <f ca="1">COUNTIF($H$3:H301,H301)-1</f>
        <v>0</v>
      </c>
      <c r="M301" s="13">
        <f ca="1">COUNTIF($I$3:I301,H301)</f>
        <v>1</v>
      </c>
      <c r="N301" s="13">
        <f t="shared" ca="1" si="147"/>
        <v>0</v>
      </c>
      <c r="O301" s="13">
        <f t="shared" ca="1" si="129"/>
        <v>1</v>
      </c>
      <c r="P301" s="13">
        <f t="shared" ca="1" si="130"/>
        <v>2</v>
      </c>
      <c r="Q301" s="13">
        <f t="shared" ca="1" si="148"/>
        <v>-8</v>
      </c>
      <c r="R301" s="13">
        <f t="shared" ca="1" si="149"/>
        <v>1</v>
      </c>
      <c r="S301" s="13">
        <f t="shared" ca="1" si="150"/>
        <v>-7</v>
      </c>
      <c r="T301" s="13">
        <f t="shared" ca="1" si="151"/>
        <v>-8</v>
      </c>
      <c r="U301" s="13">
        <f t="shared" ca="1" si="131"/>
        <v>-7</v>
      </c>
      <c r="V301" s="13">
        <f t="shared" ca="1" si="132"/>
        <v>-7</v>
      </c>
      <c r="W301" s="13">
        <f t="shared" ca="1" si="133"/>
        <v>-8</v>
      </c>
      <c r="X301" s="14" t="str">
        <f t="shared" ca="1" si="134"/>
        <v>x²-7x-8</v>
      </c>
      <c r="Y301" s="13">
        <f t="shared" ca="1" si="135"/>
        <v>-8</v>
      </c>
      <c r="Z301" s="13" t="str">
        <f t="shared" ca="1" si="136"/>
        <v>+1</v>
      </c>
      <c r="AA301" s="14" t="str">
        <f t="shared" ca="1" si="137"/>
        <v>-8 と +1 をたして -7</v>
      </c>
      <c r="AB301" s="14" t="str">
        <f t="shared" ca="1" si="138"/>
        <v>, かけて -8 だから</v>
      </c>
      <c r="AC301" s="14" t="str">
        <f t="shared" ca="1" si="139"/>
        <v>x²-7x-8</v>
      </c>
      <c r="AD301" s="14" t="str">
        <f t="shared" ca="1" si="140"/>
        <v/>
      </c>
    </row>
    <row r="302" spans="1:30" ht="14.25">
      <c r="A302" s="13" t="str">
        <f ca="1">IF(P302&gt;0,"",COUNTIF(P$3:$P302,0))</f>
        <v/>
      </c>
      <c r="B302" s="13">
        <f t="shared" ca="1" si="125"/>
        <v>4</v>
      </c>
      <c r="C302" s="13" t="str">
        <f t="shared" ca="1" si="126"/>
        <v>+</v>
      </c>
      <c r="D302" s="13" t="str">
        <f t="shared" ca="1" si="141"/>
        <v>(x+4)</v>
      </c>
      <c r="E302" s="13">
        <f t="shared" ca="1" si="127"/>
        <v>5</v>
      </c>
      <c r="F302" s="13" t="str">
        <f t="shared" ca="1" si="128"/>
        <v>+</v>
      </c>
      <c r="G302" s="13" t="str">
        <f t="shared" ca="1" si="142"/>
        <v>(x+5)</v>
      </c>
      <c r="H302" s="13" t="str">
        <f t="shared" ca="1" si="143"/>
        <v>(x+4)(x+5)</v>
      </c>
      <c r="I302" s="13" t="str">
        <f t="shared" ca="1" si="144"/>
        <v>(x+5)(x+4)</v>
      </c>
      <c r="J302" s="13" t="str">
        <f t="shared" ca="1" si="145"/>
        <v/>
      </c>
      <c r="K302" s="13">
        <f t="shared" ca="1" si="146"/>
        <v>0</v>
      </c>
      <c r="L302" s="13">
        <f ca="1">COUNTIF($H$3:H302,H302)-1</f>
        <v>0</v>
      </c>
      <c r="M302" s="13">
        <f ca="1">COUNTIF($I$3:I302,H302)</f>
        <v>1</v>
      </c>
      <c r="N302" s="13">
        <f t="shared" ca="1" si="147"/>
        <v>0</v>
      </c>
      <c r="O302" s="13">
        <f t="shared" ca="1" si="129"/>
        <v>0</v>
      </c>
      <c r="P302" s="13">
        <f t="shared" ca="1" si="130"/>
        <v>1</v>
      </c>
      <c r="Q302" s="13">
        <f t="shared" ca="1" si="148"/>
        <v>4</v>
      </c>
      <c r="R302" s="13">
        <f t="shared" ca="1" si="149"/>
        <v>5</v>
      </c>
      <c r="S302" s="13">
        <f t="shared" ca="1" si="150"/>
        <v>9</v>
      </c>
      <c r="T302" s="13">
        <f t="shared" ca="1" si="151"/>
        <v>20</v>
      </c>
      <c r="U302" s="13" t="str">
        <f t="shared" ca="1" si="131"/>
        <v>+9</v>
      </c>
      <c r="V302" s="13" t="str">
        <f t="shared" ca="1" si="132"/>
        <v>+9</v>
      </c>
      <c r="W302" s="13" t="str">
        <f t="shared" ca="1" si="133"/>
        <v>+20</v>
      </c>
      <c r="X302" s="14" t="str">
        <f t="shared" ca="1" si="134"/>
        <v>x²+9x+20</v>
      </c>
      <c r="Y302" s="13" t="str">
        <f t="shared" ca="1" si="135"/>
        <v>+4</v>
      </c>
      <c r="Z302" s="13" t="str">
        <f t="shared" ca="1" si="136"/>
        <v>+5</v>
      </c>
      <c r="AA302" s="14" t="str">
        <f t="shared" ca="1" si="137"/>
        <v>+4 と +5 をたして +9</v>
      </c>
      <c r="AB302" s="14" t="str">
        <f t="shared" ca="1" si="138"/>
        <v>, かけて +20 だから</v>
      </c>
      <c r="AC302" s="14" t="str">
        <f t="shared" ca="1" si="139"/>
        <v>x²+9x+20</v>
      </c>
      <c r="AD302" s="14" t="str">
        <f t="shared" ca="1" si="140"/>
        <v/>
      </c>
    </row>
    <row r="303" spans="1:30" ht="14.25">
      <c r="A303" s="13" t="str">
        <f ca="1">IF(P303&gt;0,"",COUNTIF(P$3:$P303,0))</f>
        <v/>
      </c>
      <c r="B303" s="13">
        <f t="shared" ca="1" si="125"/>
        <v>8</v>
      </c>
      <c r="C303" s="13" t="str">
        <f t="shared" ca="1" si="126"/>
        <v>+</v>
      </c>
      <c r="D303" s="13" t="str">
        <f t="shared" ca="1" si="141"/>
        <v>(x+8)</v>
      </c>
      <c r="E303" s="13">
        <f t="shared" ca="1" si="127"/>
        <v>8</v>
      </c>
      <c r="F303" s="13" t="str">
        <f t="shared" ca="1" si="128"/>
        <v>-</v>
      </c>
      <c r="G303" s="13" t="str">
        <f t="shared" ca="1" si="142"/>
        <v>(x-8)</v>
      </c>
      <c r="H303" s="13" t="str">
        <f t="shared" ca="1" si="143"/>
        <v>(x+8)(x-8)</v>
      </c>
      <c r="I303" s="13" t="str">
        <f t="shared" ca="1" si="144"/>
        <v>(x-8)(x+8)</v>
      </c>
      <c r="J303" s="13" t="str">
        <f t="shared" ca="1" si="145"/>
        <v/>
      </c>
      <c r="K303" s="13">
        <f t="shared" ca="1" si="146"/>
        <v>0</v>
      </c>
      <c r="L303" s="13">
        <f ca="1">COUNTIF($H$3:H303,H303)-1</f>
        <v>0</v>
      </c>
      <c r="M303" s="13">
        <f ca="1">COUNTIF($I$3:I303,H303)</f>
        <v>0</v>
      </c>
      <c r="N303" s="13">
        <f t="shared" ca="1" si="147"/>
        <v>1</v>
      </c>
      <c r="O303" s="13">
        <f t="shared" ca="1" si="129"/>
        <v>1</v>
      </c>
      <c r="P303" s="13">
        <f t="shared" ca="1" si="130"/>
        <v>2</v>
      </c>
      <c r="Q303" s="13">
        <f t="shared" ca="1" si="148"/>
        <v>8</v>
      </c>
      <c r="R303" s="13">
        <f t="shared" ca="1" si="149"/>
        <v>-8</v>
      </c>
      <c r="S303" s="13">
        <f t="shared" ca="1" si="150"/>
        <v>0</v>
      </c>
      <c r="T303" s="13">
        <f t="shared" ca="1" si="151"/>
        <v>-64</v>
      </c>
      <c r="U303" s="13" t="str">
        <f t="shared" ca="1" si="131"/>
        <v/>
      </c>
      <c r="V303" s="13" t="str">
        <f t="shared" ca="1" si="132"/>
        <v>0</v>
      </c>
      <c r="W303" s="13">
        <f t="shared" ca="1" si="133"/>
        <v>-64</v>
      </c>
      <c r="X303" s="14" t="str">
        <f t="shared" ca="1" si="134"/>
        <v>x²-64</v>
      </c>
      <c r="Y303" s="13" t="str">
        <f t="shared" ca="1" si="135"/>
        <v>+8</v>
      </c>
      <c r="Z303" s="13">
        <f t="shared" ca="1" si="136"/>
        <v>-8</v>
      </c>
      <c r="AA303" s="14" t="str">
        <f t="shared" ca="1" si="137"/>
        <v>+8 と -8 をたして 0</v>
      </c>
      <c r="AB303" s="14" t="str">
        <f t="shared" ca="1" si="138"/>
        <v>, かけて -64 だから</v>
      </c>
      <c r="AC303" s="14" t="str">
        <f t="shared" ca="1" si="139"/>
        <v>x²+0x-64</v>
      </c>
      <c r="AD303" s="14" t="str">
        <f t="shared" ca="1" si="140"/>
        <v>xの係数は0なので、</v>
      </c>
    </row>
    <row r="304" spans="1:30" ht="14.25">
      <c r="A304" s="13" t="str">
        <f ca="1">IF(P304&gt;0,"",COUNTIF(P$3:$P304,0))</f>
        <v/>
      </c>
      <c r="B304" s="13">
        <f t="shared" ca="1" si="125"/>
        <v>4</v>
      </c>
      <c r="C304" s="13" t="str">
        <f t="shared" ca="1" si="126"/>
        <v>+</v>
      </c>
      <c r="D304" s="13" t="str">
        <f t="shared" ca="1" si="141"/>
        <v>(x+4)</v>
      </c>
      <c r="E304" s="13">
        <f t="shared" ca="1" si="127"/>
        <v>9</v>
      </c>
      <c r="F304" s="13" t="str">
        <f t="shared" ca="1" si="128"/>
        <v>-</v>
      </c>
      <c r="G304" s="13" t="str">
        <f t="shared" ca="1" si="142"/>
        <v>(x-9)</v>
      </c>
      <c r="H304" s="13" t="str">
        <f t="shared" ca="1" si="143"/>
        <v>(x+4)(x-9)</v>
      </c>
      <c r="I304" s="13" t="str">
        <f t="shared" ca="1" si="144"/>
        <v>(x-9)(x+4)</v>
      </c>
      <c r="J304" s="13" t="str">
        <f t="shared" ca="1" si="145"/>
        <v/>
      </c>
      <c r="K304" s="13">
        <f t="shared" ca="1" si="146"/>
        <v>0</v>
      </c>
      <c r="L304" s="13">
        <f ca="1">COUNTIF($H$3:H304,H304)-1</f>
        <v>2</v>
      </c>
      <c r="M304" s="13">
        <f ca="1">COUNTIF($I$3:I304,H304)</f>
        <v>2</v>
      </c>
      <c r="N304" s="13">
        <f t="shared" ca="1" si="147"/>
        <v>0</v>
      </c>
      <c r="O304" s="13">
        <f t="shared" ca="1" si="129"/>
        <v>1</v>
      </c>
      <c r="P304" s="13">
        <f t="shared" ca="1" si="130"/>
        <v>5</v>
      </c>
      <c r="Q304" s="13">
        <f t="shared" ca="1" si="148"/>
        <v>4</v>
      </c>
      <c r="R304" s="13">
        <f t="shared" ca="1" si="149"/>
        <v>-9</v>
      </c>
      <c r="S304" s="13">
        <f t="shared" ca="1" si="150"/>
        <v>-5</v>
      </c>
      <c r="T304" s="13">
        <f t="shared" ca="1" si="151"/>
        <v>-36</v>
      </c>
      <c r="U304" s="13">
        <f t="shared" ca="1" si="131"/>
        <v>-5</v>
      </c>
      <c r="V304" s="13">
        <f t="shared" ca="1" si="132"/>
        <v>-5</v>
      </c>
      <c r="W304" s="13">
        <f t="shared" ca="1" si="133"/>
        <v>-36</v>
      </c>
      <c r="X304" s="14" t="str">
        <f t="shared" ca="1" si="134"/>
        <v>x²-5x-36</v>
      </c>
      <c r="Y304" s="13" t="str">
        <f t="shared" ca="1" si="135"/>
        <v>+4</v>
      </c>
      <c r="Z304" s="13">
        <f t="shared" ca="1" si="136"/>
        <v>-9</v>
      </c>
      <c r="AA304" s="14" t="str">
        <f t="shared" ca="1" si="137"/>
        <v>+4 と -9 をたして -5</v>
      </c>
      <c r="AB304" s="14" t="str">
        <f t="shared" ca="1" si="138"/>
        <v>, かけて -36 だから</v>
      </c>
      <c r="AC304" s="14" t="str">
        <f t="shared" ca="1" si="139"/>
        <v>x²-5x-36</v>
      </c>
      <c r="AD304" s="14" t="str">
        <f t="shared" ca="1" si="140"/>
        <v/>
      </c>
    </row>
    <row r="305" spans="1:30" ht="14.25">
      <c r="A305" s="13" t="str">
        <f ca="1">IF(P305&gt;0,"",COUNTIF(P$3:$P305,0))</f>
        <v/>
      </c>
      <c r="B305" s="13">
        <f t="shared" ca="1" si="125"/>
        <v>5</v>
      </c>
      <c r="C305" s="13" t="str">
        <f t="shared" ca="1" si="126"/>
        <v>+</v>
      </c>
      <c r="D305" s="13" t="str">
        <f t="shared" ca="1" si="141"/>
        <v>(x+5)</v>
      </c>
      <c r="E305" s="13">
        <f t="shared" ca="1" si="127"/>
        <v>7</v>
      </c>
      <c r="F305" s="13" t="str">
        <f t="shared" ca="1" si="128"/>
        <v>+</v>
      </c>
      <c r="G305" s="13" t="str">
        <f t="shared" ca="1" si="142"/>
        <v>(x+7)</v>
      </c>
      <c r="H305" s="13" t="str">
        <f t="shared" ca="1" si="143"/>
        <v>(x+5)(x+7)</v>
      </c>
      <c r="I305" s="13" t="str">
        <f t="shared" ca="1" si="144"/>
        <v>(x+7)(x+5)</v>
      </c>
      <c r="J305" s="13" t="str">
        <f t="shared" ca="1" si="145"/>
        <v/>
      </c>
      <c r="K305" s="13">
        <f t="shared" ca="1" si="146"/>
        <v>0</v>
      </c>
      <c r="L305" s="13">
        <f ca="1">COUNTIF($H$3:H305,H305)-1</f>
        <v>0</v>
      </c>
      <c r="M305" s="13">
        <f ca="1">COUNTIF($I$3:I305,H305)</f>
        <v>2</v>
      </c>
      <c r="N305" s="13">
        <f t="shared" ca="1" si="147"/>
        <v>0</v>
      </c>
      <c r="O305" s="13">
        <f t="shared" ca="1" si="129"/>
        <v>0</v>
      </c>
      <c r="P305" s="13">
        <f t="shared" ca="1" si="130"/>
        <v>2</v>
      </c>
      <c r="Q305" s="13">
        <f t="shared" ca="1" si="148"/>
        <v>5</v>
      </c>
      <c r="R305" s="13">
        <f t="shared" ca="1" si="149"/>
        <v>7</v>
      </c>
      <c r="S305" s="13">
        <f t="shared" ca="1" si="150"/>
        <v>12</v>
      </c>
      <c r="T305" s="13">
        <f t="shared" ca="1" si="151"/>
        <v>35</v>
      </c>
      <c r="U305" s="13" t="str">
        <f t="shared" ca="1" si="131"/>
        <v>+12</v>
      </c>
      <c r="V305" s="13" t="str">
        <f t="shared" ca="1" si="132"/>
        <v>+12</v>
      </c>
      <c r="W305" s="13" t="str">
        <f t="shared" ca="1" si="133"/>
        <v>+35</v>
      </c>
      <c r="X305" s="14" t="str">
        <f t="shared" ca="1" si="134"/>
        <v>x²+12x+35</v>
      </c>
      <c r="Y305" s="13" t="str">
        <f t="shared" ca="1" si="135"/>
        <v>+5</v>
      </c>
      <c r="Z305" s="13" t="str">
        <f t="shared" ca="1" si="136"/>
        <v>+7</v>
      </c>
      <c r="AA305" s="14" t="str">
        <f t="shared" ca="1" si="137"/>
        <v>+5 と +7 をたして +12</v>
      </c>
      <c r="AB305" s="14" t="str">
        <f t="shared" ca="1" si="138"/>
        <v>, かけて +35 だから</v>
      </c>
      <c r="AC305" s="14" t="str">
        <f t="shared" ca="1" si="139"/>
        <v>x²+12x+35</v>
      </c>
      <c r="AD305" s="14" t="str">
        <f t="shared" ca="1" si="140"/>
        <v/>
      </c>
    </row>
    <row r="306" spans="1:30" ht="14.25">
      <c r="A306" s="13" t="str">
        <f ca="1">IF(P306&gt;0,"",COUNTIF(P$3:$P306,0))</f>
        <v/>
      </c>
      <c r="B306" s="13">
        <f t="shared" ca="1" si="125"/>
        <v>4</v>
      </c>
      <c r="C306" s="13" t="str">
        <f t="shared" ca="1" si="126"/>
        <v>+</v>
      </c>
      <c r="D306" s="13" t="str">
        <f t="shared" ca="1" si="141"/>
        <v>(x+4)</v>
      </c>
      <c r="E306" s="13">
        <f t="shared" ca="1" si="127"/>
        <v>2</v>
      </c>
      <c r="F306" s="13" t="str">
        <f t="shared" ca="1" si="128"/>
        <v>-</v>
      </c>
      <c r="G306" s="13" t="str">
        <f t="shared" ca="1" si="142"/>
        <v>(x-2)</v>
      </c>
      <c r="H306" s="13" t="str">
        <f t="shared" ca="1" si="143"/>
        <v>(x+4)(x-2)</v>
      </c>
      <c r="I306" s="13" t="str">
        <f t="shared" ca="1" si="144"/>
        <v>(x-2)(x+4)</v>
      </c>
      <c r="J306" s="13" t="str">
        <f t="shared" ca="1" si="145"/>
        <v/>
      </c>
      <c r="K306" s="13">
        <f t="shared" ca="1" si="146"/>
        <v>0</v>
      </c>
      <c r="L306" s="13">
        <f ca="1">COUNTIF($H$3:H306,H306)-1</f>
        <v>2</v>
      </c>
      <c r="M306" s="13">
        <f ca="1">COUNTIF($I$3:I306,H306)</f>
        <v>0</v>
      </c>
      <c r="N306" s="13">
        <f t="shared" ca="1" si="147"/>
        <v>0</v>
      </c>
      <c r="O306" s="13">
        <f t="shared" ca="1" si="129"/>
        <v>1</v>
      </c>
      <c r="P306" s="13">
        <f t="shared" ca="1" si="130"/>
        <v>3</v>
      </c>
      <c r="Q306" s="13">
        <f t="shared" ca="1" si="148"/>
        <v>4</v>
      </c>
      <c r="R306" s="13">
        <f t="shared" ca="1" si="149"/>
        <v>-2</v>
      </c>
      <c r="S306" s="13">
        <f t="shared" ca="1" si="150"/>
        <v>2</v>
      </c>
      <c r="T306" s="13">
        <f t="shared" ca="1" si="151"/>
        <v>-8</v>
      </c>
      <c r="U306" s="13" t="str">
        <f t="shared" ca="1" si="131"/>
        <v>+2</v>
      </c>
      <c r="V306" s="13" t="str">
        <f t="shared" ca="1" si="132"/>
        <v>+2</v>
      </c>
      <c r="W306" s="13">
        <f t="shared" ca="1" si="133"/>
        <v>-8</v>
      </c>
      <c r="X306" s="14" t="str">
        <f t="shared" ca="1" si="134"/>
        <v>x²+2x-8</v>
      </c>
      <c r="Y306" s="13" t="str">
        <f t="shared" ca="1" si="135"/>
        <v>+4</v>
      </c>
      <c r="Z306" s="13">
        <f t="shared" ca="1" si="136"/>
        <v>-2</v>
      </c>
      <c r="AA306" s="14" t="str">
        <f t="shared" ca="1" si="137"/>
        <v>+4 と -2 をたして +2</v>
      </c>
      <c r="AB306" s="14" t="str">
        <f t="shared" ca="1" si="138"/>
        <v>, かけて -8 だから</v>
      </c>
      <c r="AC306" s="14" t="str">
        <f t="shared" ca="1" si="139"/>
        <v>x²+2x-8</v>
      </c>
      <c r="AD306" s="14" t="str">
        <f t="shared" ca="1" si="140"/>
        <v/>
      </c>
    </row>
    <row r="307" spans="1:30" ht="14.25">
      <c r="A307" s="13" t="str">
        <f ca="1">IF(P307&gt;0,"",COUNTIF(P$3:$P307,0))</f>
        <v/>
      </c>
      <c r="B307" s="13">
        <f t="shared" ca="1" si="125"/>
        <v>7</v>
      </c>
      <c r="C307" s="13" t="str">
        <f t="shared" ca="1" si="126"/>
        <v>-</v>
      </c>
      <c r="D307" s="13" t="str">
        <f t="shared" ca="1" si="141"/>
        <v>(x-7)</v>
      </c>
      <c r="E307" s="13">
        <f t="shared" ca="1" si="127"/>
        <v>6</v>
      </c>
      <c r="F307" s="13" t="str">
        <f t="shared" ca="1" si="128"/>
        <v>-</v>
      </c>
      <c r="G307" s="13" t="str">
        <f t="shared" ca="1" si="142"/>
        <v>(x-6)</v>
      </c>
      <c r="H307" s="13" t="str">
        <f t="shared" ca="1" si="143"/>
        <v>(x-7)(x-6)</v>
      </c>
      <c r="I307" s="13" t="str">
        <f t="shared" ca="1" si="144"/>
        <v>(x-6)(x-7)</v>
      </c>
      <c r="J307" s="13" t="str">
        <f t="shared" ca="1" si="145"/>
        <v/>
      </c>
      <c r="K307" s="13">
        <f t="shared" ca="1" si="146"/>
        <v>0</v>
      </c>
      <c r="L307" s="13">
        <f ca="1">COUNTIF($H$3:H307,H307)-1</f>
        <v>0</v>
      </c>
      <c r="M307" s="13">
        <f ca="1">COUNTIF($I$3:I307,H307)</f>
        <v>0</v>
      </c>
      <c r="N307" s="13">
        <f t="shared" ca="1" si="147"/>
        <v>0</v>
      </c>
      <c r="O307" s="13">
        <f t="shared" ca="1" si="129"/>
        <v>1</v>
      </c>
      <c r="P307" s="13">
        <f t="shared" ca="1" si="130"/>
        <v>1</v>
      </c>
      <c r="Q307" s="13">
        <f t="shared" ca="1" si="148"/>
        <v>-7</v>
      </c>
      <c r="R307" s="13">
        <f t="shared" ca="1" si="149"/>
        <v>-6</v>
      </c>
      <c r="S307" s="13">
        <f t="shared" ca="1" si="150"/>
        <v>-13</v>
      </c>
      <c r="T307" s="13">
        <f t="shared" ca="1" si="151"/>
        <v>42</v>
      </c>
      <c r="U307" s="13">
        <f t="shared" ca="1" si="131"/>
        <v>-13</v>
      </c>
      <c r="V307" s="13">
        <f t="shared" ca="1" si="132"/>
        <v>-13</v>
      </c>
      <c r="W307" s="13" t="str">
        <f t="shared" ca="1" si="133"/>
        <v>+42</v>
      </c>
      <c r="X307" s="14" t="str">
        <f t="shared" ca="1" si="134"/>
        <v>x²-13x+42</v>
      </c>
      <c r="Y307" s="13">
        <f t="shared" ca="1" si="135"/>
        <v>-7</v>
      </c>
      <c r="Z307" s="13">
        <f t="shared" ca="1" si="136"/>
        <v>-6</v>
      </c>
      <c r="AA307" s="14" t="str">
        <f t="shared" ca="1" si="137"/>
        <v>-7 と -6 をたして -13</v>
      </c>
      <c r="AB307" s="14" t="str">
        <f t="shared" ca="1" si="138"/>
        <v>, かけて +42 だから</v>
      </c>
      <c r="AC307" s="14" t="str">
        <f t="shared" ca="1" si="139"/>
        <v>x²-13x+42</v>
      </c>
      <c r="AD307" s="14" t="str">
        <f t="shared" ca="1" si="140"/>
        <v/>
      </c>
    </row>
    <row r="308" spans="1:30" ht="14.25">
      <c r="A308" s="13" t="str">
        <f ca="1">IF(P308&gt;0,"",COUNTIF(P$3:$P308,0))</f>
        <v/>
      </c>
      <c r="B308" s="13">
        <f t="shared" ca="1" si="125"/>
        <v>1</v>
      </c>
      <c r="C308" s="13" t="str">
        <f t="shared" ca="1" si="126"/>
        <v>+</v>
      </c>
      <c r="D308" s="13" t="str">
        <f t="shared" ca="1" si="141"/>
        <v>(x+1)</v>
      </c>
      <c r="E308" s="13">
        <f t="shared" ca="1" si="127"/>
        <v>1</v>
      </c>
      <c r="F308" s="13" t="str">
        <f t="shared" ca="1" si="128"/>
        <v>-</v>
      </c>
      <c r="G308" s="13" t="str">
        <f t="shared" ca="1" si="142"/>
        <v>(x-1)</v>
      </c>
      <c r="H308" s="13" t="str">
        <f t="shared" ca="1" si="143"/>
        <v>(x+1)(x-1)</v>
      </c>
      <c r="I308" s="13" t="str">
        <f t="shared" ca="1" si="144"/>
        <v>(x-1)(x+1)</v>
      </c>
      <c r="J308" s="13" t="str">
        <f t="shared" ca="1" si="145"/>
        <v/>
      </c>
      <c r="K308" s="13">
        <f t="shared" ca="1" si="146"/>
        <v>0</v>
      </c>
      <c r="L308" s="13">
        <f ca="1">COUNTIF($H$3:H308,H308)-1</f>
        <v>1</v>
      </c>
      <c r="M308" s="13">
        <f ca="1">COUNTIF($I$3:I308,H308)</f>
        <v>0</v>
      </c>
      <c r="N308" s="13">
        <f t="shared" ca="1" si="147"/>
        <v>1</v>
      </c>
      <c r="O308" s="13">
        <f t="shared" ca="1" si="129"/>
        <v>1</v>
      </c>
      <c r="P308" s="13">
        <f t="shared" ca="1" si="130"/>
        <v>3</v>
      </c>
      <c r="Q308" s="13">
        <f t="shared" ca="1" si="148"/>
        <v>1</v>
      </c>
      <c r="R308" s="13">
        <f t="shared" ca="1" si="149"/>
        <v>-1</v>
      </c>
      <c r="S308" s="13">
        <f t="shared" ca="1" si="150"/>
        <v>0</v>
      </c>
      <c r="T308" s="13">
        <f t="shared" ca="1" si="151"/>
        <v>-1</v>
      </c>
      <c r="U308" s="13" t="str">
        <f t="shared" ca="1" si="131"/>
        <v/>
      </c>
      <c r="V308" s="13" t="str">
        <f t="shared" ca="1" si="132"/>
        <v>0</v>
      </c>
      <c r="W308" s="13">
        <f t="shared" ca="1" si="133"/>
        <v>-1</v>
      </c>
      <c r="X308" s="14" t="str">
        <f t="shared" ca="1" si="134"/>
        <v>x²-1</v>
      </c>
      <c r="Y308" s="13" t="str">
        <f t="shared" ca="1" si="135"/>
        <v>+1</v>
      </c>
      <c r="Z308" s="13">
        <f t="shared" ca="1" si="136"/>
        <v>-1</v>
      </c>
      <c r="AA308" s="14" t="str">
        <f t="shared" ca="1" si="137"/>
        <v>+1 と -1 をたして 0</v>
      </c>
      <c r="AB308" s="14" t="str">
        <f t="shared" ca="1" si="138"/>
        <v>, かけて -1 だから</v>
      </c>
      <c r="AC308" s="14" t="str">
        <f t="shared" ca="1" si="139"/>
        <v>x²+0x-1</v>
      </c>
      <c r="AD308" s="14" t="str">
        <f t="shared" ca="1" si="140"/>
        <v>xの係数は0なので、</v>
      </c>
    </row>
    <row r="309" spans="1:30" ht="14.25">
      <c r="A309" s="13" t="str">
        <f ca="1">IF(P309&gt;0,"",COUNTIF(P$3:$P309,0))</f>
        <v/>
      </c>
      <c r="B309" s="13">
        <f t="shared" ca="1" si="125"/>
        <v>4</v>
      </c>
      <c r="C309" s="13" t="str">
        <f t="shared" ca="1" si="126"/>
        <v>-</v>
      </c>
      <c r="D309" s="13" t="str">
        <f t="shared" ca="1" si="141"/>
        <v>(x-4)</v>
      </c>
      <c r="E309" s="13">
        <f t="shared" ca="1" si="127"/>
        <v>5</v>
      </c>
      <c r="F309" s="13" t="str">
        <f t="shared" ca="1" si="128"/>
        <v>+</v>
      </c>
      <c r="G309" s="13" t="str">
        <f t="shared" ca="1" si="142"/>
        <v>(x+5)</v>
      </c>
      <c r="H309" s="13" t="str">
        <f t="shared" ca="1" si="143"/>
        <v>(x-4)(x+5)</v>
      </c>
      <c r="I309" s="13" t="str">
        <f t="shared" ca="1" si="144"/>
        <v>(x+5)(x-4)</v>
      </c>
      <c r="J309" s="13" t="str">
        <f t="shared" ca="1" si="145"/>
        <v/>
      </c>
      <c r="K309" s="13">
        <f t="shared" ca="1" si="146"/>
        <v>0</v>
      </c>
      <c r="L309" s="13">
        <f ca="1">COUNTIF($H$3:H309,H309)-1</f>
        <v>1</v>
      </c>
      <c r="M309" s="13">
        <f ca="1">COUNTIF($I$3:I309,H309)</f>
        <v>1</v>
      </c>
      <c r="N309" s="13">
        <f t="shared" ca="1" si="147"/>
        <v>0</v>
      </c>
      <c r="O309" s="13">
        <f t="shared" ca="1" si="129"/>
        <v>1</v>
      </c>
      <c r="P309" s="13">
        <f t="shared" ca="1" si="130"/>
        <v>3</v>
      </c>
      <c r="Q309" s="13">
        <f t="shared" ca="1" si="148"/>
        <v>-4</v>
      </c>
      <c r="R309" s="13">
        <f t="shared" ca="1" si="149"/>
        <v>5</v>
      </c>
      <c r="S309" s="13">
        <f t="shared" ca="1" si="150"/>
        <v>1</v>
      </c>
      <c r="T309" s="13">
        <f t="shared" ca="1" si="151"/>
        <v>-20</v>
      </c>
      <c r="U309" s="13" t="str">
        <f t="shared" ca="1" si="131"/>
        <v>+</v>
      </c>
      <c r="V309" s="13" t="str">
        <f t="shared" ca="1" si="132"/>
        <v>+1</v>
      </c>
      <c r="W309" s="13">
        <f t="shared" ca="1" si="133"/>
        <v>-20</v>
      </c>
      <c r="X309" s="14" t="str">
        <f t="shared" ca="1" si="134"/>
        <v>x²+x-20</v>
      </c>
      <c r="Y309" s="13">
        <f t="shared" ca="1" si="135"/>
        <v>-4</v>
      </c>
      <c r="Z309" s="13" t="str">
        <f t="shared" ca="1" si="136"/>
        <v>+5</v>
      </c>
      <c r="AA309" s="14" t="str">
        <f t="shared" ca="1" si="137"/>
        <v>-4 と +5 をたして +1</v>
      </c>
      <c r="AB309" s="14" t="str">
        <f t="shared" ca="1" si="138"/>
        <v>, かけて -20 だから</v>
      </c>
      <c r="AC309" s="14" t="str">
        <f t="shared" ca="1" si="139"/>
        <v>x²+1x-20</v>
      </c>
      <c r="AD309" s="14" t="str">
        <f t="shared" ca="1" si="140"/>
        <v>xの係数の+1の1は省略して、</v>
      </c>
    </row>
    <row r="310" spans="1:30" ht="14.25">
      <c r="A310" s="13" t="str">
        <f ca="1">IF(P310&gt;0,"",COUNTIF(P$3:$P310,0))</f>
        <v/>
      </c>
      <c r="B310" s="13">
        <f t="shared" ca="1" si="125"/>
        <v>5</v>
      </c>
      <c r="C310" s="13" t="str">
        <f t="shared" ca="1" si="126"/>
        <v>-</v>
      </c>
      <c r="D310" s="13" t="str">
        <f t="shared" ca="1" si="141"/>
        <v>(x-5)</v>
      </c>
      <c r="E310" s="13">
        <f t="shared" ca="1" si="127"/>
        <v>9</v>
      </c>
      <c r="F310" s="13" t="str">
        <f t="shared" ca="1" si="128"/>
        <v>-</v>
      </c>
      <c r="G310" s="13" t="str">
        <f t="shared" ca="1" si="142"/>
        <v>(x-9)</v>
      </c>
      <c r="H310" s="13" t="str">
        <f t="shared" ca="1" si="143"/>
        <v>(x-5)(x-9)</v>
      </c>
      <c r="I310" s="13" t="str">
        <f t="shared" ca="1" si="144"/>
        <v>(x-9)(x-5)</v>
      </c>
      <c r="J310" s="13" t="str">
        <f t="shared" ca="1" si="145"/>
        <v/>
      </c>
      <c r="K310" s="13">
        <f t="shared" ca="1" si="146"/>
        <v>0</v>
      </c>
      <c r="L310" s="13">
        <f ca="1">COUNTIF($H$3:H310,H310)-1</f>
        <v>0</v>
      </c>
      <c r="M310" s="13">
        <f ca="1">COUNTIF($I$3:I310,H310)</f>
        <v>0</v>
      </c>
      <c r="N310" s="13">
        <f t="shared" ca="1" si="147"/>
        <v>0</v>
      </c>
      <c r="O310" s="13">
        <f t="shared" ca="1" si="129"/>
        <v>1</v>
      </c>
      <c r="P310" s="13">
        <f t="shared" ca="1" si="130"/>
        <v>1</v>
      </c>
      <c r="Q310" s="13">
        <f t="shared" ca="1" si="148"/>
        <v>-5</v>
      </c>
      <c r="R310" s="13">
        <f t="shared" ca="1" si="149"/>
        <v>-9</v>
      </c>
      <c r="S310" s="13">
        <f t="shared" ca="1" si="150"/>
        <v>-14</v>
      </c>
      <c r="T310" s="13">
        <f t="shared" ca="1" si="151"/>
        <v>45</v>
      </c>
      <c r="U310" s="13">
        <f t="shared" ca="1" si="131"/>
        <v>-14</v>
      </c>
      <c r="V310" s="13">
        <f t="shared" ca="1" si="132"/>
        <v>-14</v>
      </c>
      <c r="W310" s="13" t="str">
        <f t="shared" ca="1" si="133"/>
        <v>+45</v>
      </c>
      <c r="X310" s="14" t="str">
        <f t="shared" ca="1" si="134"/>
        <v>x²-14x+45</v>
      </c>
      <c r="Y310" s="13">
        <f t="shared" ca="1" si="135"/>
        <v>-5</v>
      </c>
      <c r="Z310" s="13">
        <f t="shared" ca="1" si="136"/>
        <v>-9</v>
      </c>
      <c r="AA310" s="14" t="str">
        <f t="shared" ca="1" si="137"/>
        <v>-5 と -9 をたして -14</v>
      </c>
      <c r="AB310" s="14" t="str">
        <f t="shared" ca="1" si="138"/>
        <v>, かけて +45 だから</v>
      </c>
      <c r="AC310" s="14" t="str">
        <f t="shared" ca="1" si="139"/>
        <v>x²-14x+45</v>
      </c>
      <c r="AD310" s="14" t="str">
        <f t="shared" ca="1" si="140"/>
        <v/>
      </c>
    </row>
    <row r="311" spans="1:30" ht="14.25">
      <c r="A311" s="13" t="str">
        <f ca="1">IF(P311&gt;0,"",COUNTIF(P$3:$P311,0))</f>
        <v/>
      </c>
      <c r="B311" s="13">
        <f t="shared" ca="1" si="125"/>
        <v>9</v>
      </c>
      <c r="C311" s="13" t="str">
        <f t="shared" ca="1" si="126"/>
        <v>+</v>
      </c>
      <c r="D311" s="13" t="str">
        <f t="shared" ca="1" si="141"/>
        <v>(x+9)</v>
      </c>
      <c r="E311" s="13">
        <f t="shared" ca="1" si="127"/>
        <v>1</v>
      </c>
      <c r="F311" s="13" t="str">
        <f t="shared" ca="1" si="128"/>
        <v>+</v>
      </c>
      <c r="G311" s="13" t="str">
        <f t="shared" ca="1" si="142"/>
        <v>(x+1)</v>
      </c>
      <c r="H311" s="13" t="str">
        <f t="shared" ca="1" si="143"/>
        <v>(x+9)(x+1)</v>
      </c>
      <c r="I311" s="13" t="str">
        <f t="shared" ca="1" si="144"/>
        <v>(x+1)(x+9)</v>
      </c>
      <c r="J311" s="13" t="str">
        <f t="shared" ca="1" si="145"/>
        <v/>
      </c>
      <c r="K311" s="13">
        <f t="shared" ca="1" si="146"/>
        <v>0</v>
      </c>
      <c r="L311" s="13">
        <f ca="1">COUNTIF($H$3:H311,H311)-1</f>
        <v>2</v>
      </c>
      <c r="M311" s="13">
        <f ca="1">COUNTIF($I$3:I311,H311)</f>
        <v>1</v>
      </c>
      <c r="N311" s="13">
        <f t="shared" ca="1" si="147"/>
        <v>0</v>
      </c>
      <c r="O311" s="13">
        <f t="shared" ca="1" si="129"/>
        <v>0</v>
      </c>
      <c r="P311" s="13">
        <f t="shared" ca="1" si="130"/>
        <v>3</v>
      </c>
      <c r="Q311" s="13">
        <f t="shared" ca="1" si="148"/>
        <v>9</v>
      </c>
      <c r="R311" s="13">
        <f t="shared" ca="1" si="149"/>
        <v>1</v>
      </c>
      <c r="S311" s="13">
        <f t="shared" ca="1" si="150"/>
        <v>10</v>
      </c>
      <c r="T311" s="13">
        <f t="shared" ca="1" si="151"/>
        <v>9</v>
      </c>
      <c r="U311" s="13" t="str">
        <f t="shared" ca="1" si="131"/>
        <v>+10</v>
      </c>
      <c r="V311" s="13" t="str">
        <f t="shared" ca="1" si="132"/>
        <v>+10</v>
      </c>
      <c r="W311" s="13" t="str">
        <f t="shared" ca="1" si="133"/>
        <v>+9</v>
      </c>
      <c r="X311" s="14" t="str">
        <f t="shared" ca="1" si="134"/>
        <v>x²+10x+9</v>
      </c>
      <c r="Y311" s="13" t="str">
        <f t="shared" ca="1" si="135"/>
        <v>+9</v>
      </c>
      <c r="Z311" s="13" t="str">
        <f t="shared" ca="1" si="136"/>
        <v>+1</v>
      </c>
      <c r="AA311" s="14" t="str">
        <f t="shared" ca="1" si="137"/>
        <v>+9 と +1 をたして +10</v>
      </c>
      <c r="AB311" s="14" t="str">
        <f t="shared" ca="1" si="138"/>
        <v>, かけて +9 だから</v>
      </c>
      <c r="AC311" s="14" t="str">
        <f t="shared" ca="1" si="139"/>
        <v>x²+10x+9</v>
      </c>
      <c r="AD311" s="14" t="str">
        <f t="shared" ca="1" si="140"/>
        <v/>
      </c>
    </row>
    <row r="312" spans="1:30" ht="14.25">
      <c r="A312" s="13" t="str">
        <f ca="1">IF(P312&gt;0,"",COUNTIF(P$3:$P312,0))</f>
        <v/>
      </c>
      <c r="B312" s="13">
        <f t="shared" ca="1" si="125"/>
        <v>5</v>
      </c>
      <c r="C312" s="13" t="str">
        <f t="shared" ca="1" si="126"/>
        <v>-</v>
      </c>
      <c r="D312" s="13" t="str">
        <f t="shared" ca="1" si="141"/>
        <v>(x-5)</v>
      </c>
      <c r="E312" s="13">
        <f t="shared" ca="1" si="127"/>
        <v>1</v>
      </c>
      <c r="F312" s="13" t="str">
        <f t="shared" ca="1" si="128"/>
        <v>+</v>
      </c>
      <c r="G312" s="13" t="str">
        <f t="shared" ca="1" si="142"/>
        <v>(x+1)</v>
      </c>
      <c r="H312" s="13" t="str">
        <f t="shared" ca="1" si="143"/>
        <v>(x-5)(x+1)</v>
      </c>
      <c r="I312" s="13" t="str">
        <f t="shared" ca="1" si="144"/>
        <v>(x+1)(x-5)</v>
      </c>
      <c r="J312" s="13" t="str">
        <f t="shared" ca="1" si="145"/>
        <v/>
      </c>
      <c r="K312" s="13">
        <f t="shared" ca="1" si="146"/>
        <v>0</v>
      </c>
      <c r="L312" s="13">
        <f ca="1">COUNTIF($H$3:H312,H312)-1</f>
        <v>2</v>
      </c>
      <c r="M312" s="13">
        <f ca="1">COUNTIF($I$3:I312,H312)</f>
        <v>2</v>
      </c>
      <c r="N312" s="13">
        <f t="shared" ca="1" si="147"/>
        <v>0</v>
      </c>
      <c r="O312" s="13">
        <f t="shared" ca="1" si="129"/>
        <v>1</v>
      </c>
      <c r="P312" s="13">
        <f t="shared" ca="1" si="130"/>
        <v>5</v>
      </c>
      <c r="Q312" s="13">
        <f t="shared" ca="1" si="148"/>
        <v>-5</v>
      </c>
      <c r="R312" s="13">
        <f t="shared" ca="1" si="149"/>
        <v>1</v>
      </c>
      <c r="S312" s="13">
        <f t="shared" ca="1" si="150"/>
        <v>-4</v>
      </c>
      <c r="T312" s="13">
        <f t="shared" ca="1" si="151"/>
        <v>-5</v>
      </c>
      <c r="U312" s="13">
        <f t="shared" ca="1" si="131"/>
        <v>-4</v>
      </c>
      <c r="V312" s="13">
        <f t="shared" ca="1" si="132"/>
        <v>-4</v>
      </c>
      <c r="W312" s="13">
        <f t="shared" ca="1" si="133"/>
        <v>-5</v>
      </c>
      <c r="X312" s="14" t="str">
        <f t="shared" ca="1" si="134"/>
        <v>x²-4x-5</v>
      </c>
      <c r="Y312" s="13">
        <f t="shared" ca="1" si="135"/>
        <v>-5</v>
      </c>
      <c r="Z312" s="13" t="str">
        <f t="shared" ca="1" si="136"/>
        <v>+1</v>
      </c>
      <c r="AA312" s="14" t="str">
        <f t="shared" ca="1" si="137"/>
        <v>-5 と +1 をたして -4</v>
      </c>
      <c r="AB312" s="14" t="str">
        <f t="shared" ca="1" si="138"/>
        <v>, かけて -5 だから</v>
      </c>
      <c r="AC312" s="14" t="str">
        <f t="shared" ca="1" si="139"/>
        <v>x²-4x-5</v>
      </c>
      <c r="AD312" s="14" t="str">
        <f t="shared" ca="1" si="140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workbookViewId="0">
      <selection activeCell="H11" sqref="H11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解答!N2</f>
        <v>78095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21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(x+8)(x+4)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(x+9)(x+5)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(x+1)(x+5)</v>
      </c>
      <c r="R7" s="11"/>
      <c r="S7" s="11"/>
    </row>
    <row r="8" spans="1:27" s="17" customFormat="1"/>
    <row r="9" spans="1:27" s="17" customFormat="1" ht="15">
      <c r="B9" s="18" t="str">
        <f ca="1">VLOOKUP(A6,data2,27,FALSE)&amp;VLOOKUP(A6,data2,28,FALSE)</f>
        <v>+8 と +4 をたして +12, かけて +32 だから</v>
      </c>
      <c r="C9" s="18"/>
      <c r="I9" s="18" t="str">
        <f ca="1">VLOOKUP(H6,data2,27,FALSE)&amp;VLOOKUP(H6,data2,28,FALSE)</f>
        <v>+9 と +5 をたして +14, かけて +45 だから</v>
      </c>
      <c r="J9" s="18"/>
      <c r="P9" s="18" t="str">
        <f ca="1">VLOOKUP(O6,data2,27,FALSE)&amp;VLOOKUP(O6,data2,28,FALSE)</f>
        <v>+1 と +5 をたして +6, かけて +5 だから</v>
      </c>
      <c r="Q9" s="18"/>
    </row>
    <row r="10" spans="1:27" s="17" customFormat="1"/>
    <row r="11" spans="1:27" s="17" customFormat="1" ht="22.5">
      <c r="B11" s="19" t="s">
        <v>22</v>
      </c>
      <c r="C11" s="20" t="str">
        <f ca="1">VLOOKUP(A6,data2,29,FALSE)</f>
        <v>x²+12x+32</v>
      </c>
      <c r="I11" s="19" t="s">
        <v>22</v>
      </c>
      <c r="J11" s="20" t="str">
        <f ca="1">VLOOKUP(H6,data2,29,FALSE)</f>
        <v>x²+14x+45</v>
      </c>
      <c r="P11" s="19" t="s">
        <v>22</v>
      </c>
      <c r="Q11" s="20" t="str">
        <f ca="1">VLOOKUP(O6,data2,29,FALSE)</f>
        <v>x²+6x+5</v>
      </c>
    </row>
    <row r="12" spans="1:27" s="17" customFormat="1"/>
    <row r="13" spans="1:27" s="17" customFormat="1">
      <c r="B13" s="17" t="str">
        <f ca="1">VLOOKUP(A6,data2,30,FALSE)</f>
        <v/>
      </c>
      <c r="I13" s="17" t="str">
        <f ca="1">VLOOKUP(H6,data2,30,FALSE)</f>
        <v/>
      </c>
      <c r="P13" s="17" t="str">
        <f ca="1">VLOOKUP(O6,data2,30,FALSE)</f>
        <v/>
      </c>
    </row>
    <row r="14" spans="1:27" s="17" customFormat="1"/>
    <row r="15" spans="1:27" s="17" customFormat="1" ht="22.5">
      <c r="B15" s="19" t="str">
        <f>IF(C13="","","=")</f>
        <v/>
      </c>
      <c r="C15" s="20" t="str">
        <f>IF(C13="","",VLOOKUP(A6,data2,24,FALSE))</f>
        <v/>
      </c>
      <c r="I15" s="19" t="str">
        <f>IF(J13="","","=")</f>
        <v/>
      </c>
      <c r="J15" s="20" t="str">
        <f>IF(J13="","",VLOOKUP(H6,data2,24,FALSE))</f>
        <v/>
      </c>
      <c r="P15" s="19" t="str">
        <f>IF(Q13="","","=")</f>
        <v/>
      </c>
      <c r="Q15" s="20" t="str">
        <f>IF(Q13="","",VLOOKUP(O6,data2,24,FALSE))</f>
        <v/>
      </c>
    </row>
    <row r="16" spans="1:27" s="17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(x+1)(x+6)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(x+2)(x+8)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(x+2)(x+7)</v>
      </c>
      <c r="R18" s="11"/>
      <c r="S18" s="11"/>
    </row>
    <row r="19" spans="1:19" s="16" customFormat="1"/>
    <row r="20" spans="1:19" s="17" customFormat="1" ht="15">
      <c r="B20" s="18" t="str">
        <f ca="1">VLOOKUP(A17,data2,27,FALSE)&amp;VLOOKUP(A17,data2,28,FALSE)</f>
        <v>+1 と +6 をたして +7, かけて +6 だから</v>
      </c>
      <c r="C20" s="18"/>
      <c r="I20" s="18" t="str">
        <f ca="1">VLOOKUP(H17,data2,27,FALSE)&amp;VLOOKUP(H17,data2,28,FALSE)</f>
        <v>+2 と +8 をたして +10, かけて +16 だから</v>
      </c>
      <c r="J20" s="18"/>
      <c r="P20" s="18" t="str">
        <f ca="1">VLOOKUP(O17,data2,27,FALSE)&amp;VLOOKUP(O17,data2,28,FALSE)</f>
        <v>+2 と +7 をたして +9, かけて +14 だから</v>
      </c>
      <c r="Q20" s="18"/>
    </row>
    <row r="21" spans="1:19" s="17" customFormat="1"/>
    <row r="22" spans="1:19" s="17" customFormat="1" ht="22.5">
      <c r="B22" s="19" t="s">
        <v>22</v>
      </c>
      <c r="C22" s="20" t="str">
        <f ca="1">VLOOKUP(A17,data2,29,FALSE)</f>
        <v>x²+7x+6</v>
      </c>
      <c r="I22" s="19" t="s">
        <v>22</v>
      </c>
      <c r="J22" s="20" t="str">
        <f ca="1">VLOOKUP(H17,data2,29,FALSE)</f>
        <v>x²+10x+16</v>
      </c>
      <c r="P22" s="19" t="s">
        <v>22</v>
      </c>
      <c r="Q22" s="20" t="str">
        <f ca="1">VLOOKUP(O17,data2,29,FALSE)</f>
        <v>x²+9x+14</v>
      </c>
    </row>
    <row r="23" spans="1:19" s="17" customFormat="1"/>
    <row r="24" spans="1:19" s="17" customFormat="1">
      <c r="B24" s="17" t="str">
        <f ca="1">VLOOKUP(A17,data2,30,FALSE)</f>
        <v/>
      </c>
      <c r="I24" s="17" t="str">
        <f ca="1">VLOOKUP(H17,data2,30,FALSE)</f>
        <v/>
      </c>
      <c r="P24" s="17" t="str">
        <f ca="1">VLOOKUP(O17,data2,30,FALSE)</f>
        <v/>
      </c>
    </row>
    <row r="25" spans="1:19" s="17" customFormat="1"/>
    <row r="26" spans="1:19" s="17" customFormat="1" ht="22.5">
      <c r="B26" s="19" t="str">
        <f>IF(C24="","","=")</f>
        <v/>
      </c>
      <c r="C26" s="20" t="str">
        <f>IF(C24="","",VLOOKUP(A17,data2,24,FALSE))</f>
        <v/>
      </c>
      <c r="I26" s="19" t="str">
        <f>IF(J24="","","=")</f>
        <v/>
      </c>
      <c r="J26" s="20" t="str">
        <f>IF(J24="","",VLOOKUP(H17,data2,24,FALSE))</f>
        <v/>
      </c>
      <c r="P26" s="19" t="str">
        <f>IF(Q24="","","=")</f>
        <v/>
      </c>
      <c r="Q26" s="20" t="str">
        <f>IF(Q24="","",VLOOKUP(O17,data2,24,FALSE))</f>
        <v/>
      </c>
    </row>
    <row r="27" spans="1:19" s="17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(x+7)(x+5)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(x+8)(x+5)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(x+6)(x+9)</v>
      </c>
      <c r="R29" s="11"/>
      <c r="S29" s="11"/>
    </row>
    <row r="30" spans="1:19" s="17" customFormat="1"/>
    <row r="31" spans="1:19" s="17" customFormat="1" ht="15">
      <c r="B31" s="18" t="str">
        <f ca="1">VLOOKUP(A28,data2,27,FALSE)&amp;VLOOKUP(A28,data2,28,FALSE)</f>
        <v>+7 と +5 をたして +12, かけて +35 だから</v>
      </c>
      <c r="C31" s="18"/>
      <c r="I31" s="18" t="str">
        <f ca="1">VLOOKUP(H28,data2,27,FALSE)&amp;VLOOKUP(H28,data2,28,FALSE)</f>
        <v>+8 と +5 をたして +13, かけて +40 だから</v>
      </c>
      <c r="J31" s="18"/>
      <c r="P31" s="18" t="str">
        <f ca="1">VLOOKUP(O28,data2,27,FALSE)&amp;VLOOKUP(O28,data2,28,FALSE)</f>
        <v>+6 と +9 をたして +15, かけて +54 だから</v>
      </c>
      <c r="Q31" s="18"/>
    </row>
    <row r="32" spans="1:19" s="17" customFormat="1"/>
    <row r="33" spans="1:19" s="17" customFormat="1" ht="22.5">
      <c r="B33" s="19" t="s">
        <v>22</v>
      </c>
      <c r="C33" s="20" t="str">
        <f ca="1">VLOOKUP(A28,data2,29,FALSE)</f>
        <v>x²+12x+35</v>
      </c>
      <c r="I33" s="19" t="s">
        <v>22</v>
      </c>
      <c r="J33" s="20" t="str">
        <f ca="1">VLOOKUP(H28,data2,29,FALSE)</f>
        <v>x²+13x+40</v>
      </c>
      <c r="P33" s="19" t="s">
        <v>22</v>
      </c>
      <c r="Q33" s="20" t="str">
        <f ca="1">VLOOKUP(O28,data2,29,FALSE)</f>
        <v>x²+15x+54</v>
      </c>
    </row>
    <row r="34" spans="1:19" s="17" customFormat="1"/>
    <row r="35" spans="1:19" s="17" customFormat="1">
      <c r="B35" s="17" t="str">
        <f ca="1">VLOOKUP(A28,data2,30,FALSE)</f>
        <v/>
      </c>
      <c r="I35" s="17" t="str">
        <f ca="1">VLOOKUP(H28,data2,30,FALSE)</f>
        <v/>
      </c>
      <c r="P35" s="17" t="str">
        <f ca="1">VLOOKUP(O28,data2,30,FALSE)</f>
        <v/>
      </c>
    </row>
    <row r="36" spans="1:19" s="17" customFormat="1"/>
    <row r="37" spans="1:19" s="17" customFormat="1" ht="22.5">
      <c r="B37" s="19" t="str">
        <f>IF(C35="","","=")</f>
        <v/>
      </c>
      <c r="C37" s="20" t="str">
        <f>IF(C35="","",VLOOKUP(A28,data2,24,FALSE))</f>
        <v/>
      </c>
      <c r="I37" s="19" t="str">
        <f>IF(J35="","","=")</f>
        <v/>
      </c>
      <c r="J37" s="20" t="str">
        <f>IF(J35="","",VLOOKUP(H28,data2,24,FALSE))</f>
        <v/>
      </c>
      <c r="P37" s="19" t="str">
        <f>IF(Q35="","","=")</f>
        <v/>
      </c>
      <c r="Q37" s="20" t="str">
        <f>IF(Q35="","",VLOOKUP(O28,data2,24,FALSE))</f>
        <v/>
      </c>
    </row>
    <row r="38" spans="1:19" s="17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(x+5)(x+3)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(x+6)(x+4)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(x+7)(x+6)</v>
      </c>
      <c r="R40" s="11"/>
      <c r="S40" s="11"/>
    </row>
    <row r="41" spans="1:19" s="17" customFormat="1"/>
    <row r="42" spans="1:19" s="17" customFormat="1" ht="15">
      <c r="B42" s="18" t="str">
        <f ca="1">VLOOKUP(A39,data2,27,FALSE)&amp;VLOOKUP(A39,data2,28,FALSE)</f>
        <v>+5 と +3 をたして +8, かけて +15 だから</v>
      </c>
      <c r="C42" s="18"/>
      <c r="I42" s="18" t="str">
        <f ca="1">VLOOKUP(H39,data2,27,FALSE)&amp;VLOOKUP(H39,data2,28,FALSE)</f>
        <v>+6 と +4 をたして +10, かけて +24 だから</v>
      </c>
      <c r="J42" s="18"/>
      <c r="P42" s="18" t="str">
        <f ca="1">VLOOKUP(O39,data2,27,FALSE)&amp;VLOOKUP(O39,data2,28,FALSE)</f>
        <v>+7 と +6 をたして +13, かけて +42 だから</v>
      </c>
      <c r="Q42" s="18"/>
    </row>
    <row r="43" spans="1:19" s="17" customFormat="1"/>
    <row r="44" spans="1:19" s="17" customFormat="1" ht="22.5">
      <c r="B44" s="19" t="s">
        <v>22</v>
      </c>
      <c r="C44" s="20" t="str">
        <f ca="1">VLOOKUP(A39,data2,29,FALSE)</f>
        <v>x²+8x+15</v>
      </c>
      <c r="I44" s="19" t="s">
        <v>22</v>
      </c>
      <c r="J44" s="20" t="str">
        <f ca="1">VLOOKUP(H39,data2,29,FALSE)</f>
        <v>x²+10x+24</v>
      </c>
      <c r="P44" s="19" t="s">
        <v>22</v>
      </c>
      <c r="Q44" s="20" t="str">
        <f ca="1">VLOOKUP(O39,data2,29,FALSE)</f>
        <v>x²+13x+42</v>
      </c>
    </row>
    <row r="45" spans="1:19" s="17" customFormat="1"/>
    <row r="46" spans="1:19" s="17" customFormat="1">
      <c r="B46" s="17" t="str">
        <f ca="1">VLOOKUP(A39,data2,30,FALSE)</f>
        <v/>
      </c>
      <c r="I46" s="17" t="str">
        <f ca="1">VLOOKUP(H39,data2,30,FALSE)</f>
        <v/>
      </c>
      <c r="P46" s="17" t="str">
        <f ca="1">VLOOKUP(O39,data2,30,FALSE)</f>
        <v/>
      </c>
    </row>
    <row r="47" spans="1:19" s="17" customFormat="1"/>
    <row r="48" spans="1:19" s="17" customFormat="1" ht="22.5">
      <c r="B48" s="19" t="str">
        <f>IF(C46="","","=")</f>
        <v/>
      </c>
      <c r="C48" s="20" t="str">
        <f>IF(C46="","",VLOOKUP(A39,data2,24,FALSE))</f>
        <v/>
      </c>
      <c r="I48" s="19" t="str">
        <f>IF(J46="","","=")</f>
        <v/>
      </c>
      <c r="J48" s="20" t="str">
        <f>IF(J46="","",VLOOKUP(H39,data2,24,FALSE))</f>
        <v/>
      </c>
      <c r="P48" s="19" t="str">
        <f>IF(Q46="","","=")</f>
        <v/>
      </c>
      <c r="Q48" s="20" t="str">
        <f>IF(Q46="","",VLOOKUP(O39,data2,24,FALSE))</f>
        <v/>
      </c>
    </row>
    <row r="49" spans="1:19" s="17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(x+9)(x+2)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(x+7)(x+9)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(x+4)(x+7)</v>
      </c>
      <c r="R51" s="11"/>
      <c r="S51" s="11"/>
    </row>
    <row r="52" spans="1:19" s="17" customFormat="1"/>
    <row r="53" spans="1:19" s="17" customFormat="1" ht="15">
      <c r="B53" s="18" t="str">
        <f ca="1">VLOOKUP(A50,data2,27,FALSE)&amp;VLOOKUP(A50,data2,28,FALSE)</f>
        <v>+9 と +2 をたして +11, かけて +18 だから</v>
      </c>
      <c r="C53" s="18"/>
      <c r="I53" s="18" t="str">
        <f ca="1">VLOOKUP(H50,data2,27,FALSE)&amp;VLOOKUP(H50,data2,28,FALSE)</f>
        <v>+7 と +9 をたして +16, かけて +63 だから</v>
      </c>
      <c r="J53" s="18"/>
      <c r="P53" s="18" t="str">
        <f ca="1">VLOOKUP(O50,data2,27,FALSE)&amp;VLOOKUP(O50,data2,28,FALSE)</f>
        <v>+4 と +7 をたして +11, かけて +28 だから</v>
      </c>
      <c r="Q53" s="18"/>
    </row>
    <row r="54" spans="1:19" s="17" customFormat="1"/>
    <row r="55" spans="1:19" s="17" customFormat="1" ht="22.5">
      <c r="B55" s="19" t="s">
        <v>22</v>
      </c>
      <c r="C55" s="20" t="str">
        <f ca="1">VLOOKUP(A50,data2,29,FALSE)</f>
        <v>x²+11x+18</v>
      </c>
      <c r="I55" s="19" t="s">
        <v>22</v>
      </c>
      <c r="J55" s="20" t="str">
        <f ca="1">VLOOKUP(H50,data2,29,FALSE)</f>
        <v>x²+16x+63</v>
      </c>
      <c r="P55" s="19" t="s">
        <v>22</v>
      </c>
      <c r="Q55" s="20" t="str">
        <f ca="1">VLOOKUP(O50,data2,29,FALSE)</f>
        <v>x²+11x+28</v>
      </c>
    </row>
    <row r="56" spans="1:19" s="17" customFormat="1"/>
    <row r="57" spans="1:19" s="17" customFormat="1">
      <c r="B57" s="17" t="str">
        <f ca="1">VLOOKUP(A50,data2,30,FALSE)</f>
        <v/>
      </c>
      <c r="I57" s="17" t="str">
        <f ca="1">VLOOKUP(H50,data2,30,FALSE)</f>
        <v/>
      </c>
      <c r="P57" s="17" t="str">
        <f ca="1">VLOOKUP(O50,data2,30,FALSE)</f>
        <v/>
      </c>
    </row>
    <row r="58" spans="1:19" s="17" customFormat="1"/>
    <row r="59" spans="1:19" s="17" customFormat="1" ht="22.5">
      <c r="B59" s="19" t="str">
        <f>IF(C57="","","=")</f>
        <v/>
      </c>
      <c r="C59" s="20" t="str">
        <f>IF(C57="","",VLOOKUP(A50,data2,24,FALSE))</f>
        <v/>
      </c>
      <c r="I59" s="19" t="str">
        <f>IF(J57="","","=")</f>
        <v/>
      </c>
      <c r="J59" s="20" t="str">
        <f>IF(J57="","",VLOOKUP(H50,data2,24,FALSE))</f>
        <v/>
      </c>
      <c r="P59" s="19" t="str">
        <f>IF(Q57="","","=")</f>
        <v/>
      </c>
      <c r="Q59" s="20" t="str">
        <f>IF(Q57="","",VLOOKUP(O50,data2,24,FALSE))</f>
        <v/>
      </c>
    </row>
    <row r="60" spans="1:19" s="17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(x+1)(x+7)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(x+2)(x+4)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(x+3)(x+1)</v>
      </c>
      <c r="R62" s="11"/>
      <c r="S62" s="11"/>
    </row>
    <row r="63" spans="1:19" s="17" customFormat="1"/>
    <row r="64" spans="1:19" s="17" customFormat="1" ht="15">
      <c r="B64" s="18" t="str">
        <f ca="1">VLOOKUP(A61,data2,27,FALSE)&amp;VLOOKUP(A61,data2,28,FALSE)</f>
        <v>+1 と +7 をたして +8, かけて +7 だから</v>
      </c>
      <c r="C64" s="18"/>
      <c r="I64" s="18" t="str">
        <f ca="1">VLOOKUP(H61,data2,27,FALSE)&amp;VLOOKUP(H61,data2,28,FALSE)</f>
        <v>+2 と +4 をたして +6, かけて +8 だから</v>
      </c>
      <c r="J64" s="18"/>
      <c r="P64" s="18" t="str">
        <f ca="1">VLOOKUP(O61,data2,27,FALSE)&amp;VLOOKUP(O61,data2,28,FALSE)</f>
        <v>+3 と +1 をたして +4, かけて +3 だから</v>
      </c>
      <c r="Q64" s="18"/>
    </row>
    <row r="65" spans="1:19" s="17" customFormat="1"/>
    <row r="66" spans="1:19" s="17" customFormat="1" ht="22.5">
      <c r="B66" s="19" t="s">
        <v>22</v>
      </c>
      <c r="C66" s="20" t="str">
        <f ca="1">VLOOKUP(A61,data2,29,FALSE)</f>
        <v>x²+8x+7</v>
      </c>
      <c r="I66" s="19" t="s">
        <v>22</v>
      </c>
      <c r="J66" s="20" t="str">
        <f ca="1">VLOOKUP(H61,data2,29,FALSE)</f>
        <v>x²+6x+8</v>
      </c>
      <c r="P66" s="19" t="s">
        <v>22</v>
      </c>
      <c r="Q66" s="20" t="str">
        <f ca="1">VLOOKUP(O61,data2,29,FALSE)</f>
        <v>x²+4x+3</v>
      </c>
    </row>
    <row r="67" spans="1:19" s="17" customFormat="1"/>
    <row r="68" spans="1:19" s="17" customFormat="1">
      <c r="B68" s="17" t="str">
        <f ca="1">VLOOKUP(A61,data2,30,FALSE)</f>
        <v/>
      </c>
      <c r="I68" s="17" t="str">
        <f ca="1">VLOOKUP(H61,data2,30,FALSE)</f>
        <v/>
      </c>
      <c r="P68" s="17" t="str">
        <f ca="1">VLOOKUP(O61,data2,30,FALSE)</f>
        <v/>
      </c>
    </row>
    <row r="69" spans="1:19" s="17" customFormat="1"/>
    <row r="70" spans="1:19" s="17" customFormat="1" ht="22.5">
      <c r="B70" s="19" t="str">
        <f>IF(C68="","","=")</f>
        <v/>
      </c>
      <c r="C70" s="20" t="str">
        <f>IF(C68="","",VLOOKUP(A61,data2,24,FALSE))</f>
        <v/>
      </c>
      <c r="I70" s="19" t="str">
        <f>IF(J68="","","=")</f>
        <v/>
      </c>
      <c r="J70" s="20" t="str">
        <f>IF(J68="","",VLOOKUP(H61,data2,24,FALSE))</f>
        <v/>
      </c>
      <c r="P70" s="19" t="str">
        <f>IF(Q68="","","=")</f>
        <v/>
      </c>
      <c r="Q70" s="20" t="str">
        <f>IF(Q68="","",VLOOKUP(O61,data2,24,FALSE))</f>
        <v/>
      </c>
    </row>
    <row r="71" spans="1:19" s="17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(x+8)(x+9)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(x+7)(x+3)</v>
      </c>
      <c r="K73" s="11"/>
      <c r="L73" s="11"/>
      <c r="M73" s="11"/>
      <c r="N73" s="11"/>
      <c r="P73" s="10"/>
      <c r="Q73" s="12"/>
      <c r="R73" s="11"/>
      <c r="S73" s="11"/>
    </row>
    <row r="74" spans="1:19" s="17" customFormat="1"/>
    <row r="75" spans="1:19" s="17" customFormat="1" ht="15">
      <c r="B75" s="18" t="str">
        <f ca="1">VLOOKUP(A72,data2,27,FALSE)&amp;VLOOKUP(A72,data2,28,FALSE)</f>
        <v>+8 と +9 をたして +17, かけて +72 だから</v>
      </c>
      <c r="C75" s="18"/>
      <c r="I75" s="18" t="str">
        <f ca="1">VLOOKUP(H72,data2,27,FALSE)&amp;VLOOKUP(H72,data2,28,FALSE)</f>
        <v>+7 と +3 をたして +10, かけて +21 だから</v>
      </c>
      <c r="J75" s="18"/>
      <c r="P75" s="18"/>
      <c r="Q75" s="18"/>
    </row>
    <row r="76" spans="1:19" s="17" customFormat="1"/>
    <row r="77" spans="1:19" s="17" customFormat="1" ht="22.5">
      <c r="B77" s="19" t="s">
        <v>22</v>
      </c>
      <c r="C77" s="20" t="str">
        <f ca="1">VLOOKUP(A72,data2,29,FALSE)</f>
        <v>x²+17x+72</v>
      </c>
      <c r="I77" s="19" t="s">
        <v>22</v>
      </c>
      <c r="J77" s="20" t="str">
        <f ca="1">VLOOKUP(H72,data2,29,FALSE)</f>
        <v>x²+10x+21</v>
      </c>
      <c r="P77" s="19"/>
      <c r="Q77" s="20"/>
    </row>
    <row r="78" spans="1:19" s="17" customFormat="1"/>
    <row r="79" spans="1:19" s="17" customFormat="1">
      <c r="B79" s="17" t="str">
        <f ca="1">VLOOKUP(A72,data2,30,FALSE)</f>
        <v/>
      </c>
      <c r="I79" s="17" t="str">
        <f ca="1">VLOOKUP(H72,data2,30,FALSE)</f>
        <v/>
      </c>
    </row>
    <row r="80" spans="1:19" s="17" customFormat="1"/>
    <row r="81" spans="2:17" s="17" customFormat="1" ht="22.5">
      <c r="B81" s="19" t="str">
        <f>IF(C79="","","=")</f>
        <v/>
      </c>
      <c r="C81" s="20" t="str">
        <f>IF(C79="","",VLOOKUP(A72,data2,24,FALSE))</f>
        <v/>
      </c>
      <c r="I81" s="19" t="str">
        <f>IF(J79="","","=")</f>
        <v/>
      </c>
      <c r="J81" s="20" t="str">
        <f>IF(J79="","",VLOOKUP(H72,data2,24,FALSE))</f>
        <v/>
      </c>
      <c r="P81" s="19" t="str">
        <f>IF(Q79="","","=")</f>
        <v/>
      </c>
      <c r="Q81" s="20" t="str">
        <f>IF(Q79="","",VLOOKUP(O72,data2,24,FALSE))</f>
        <v/>
      </c>
    </row>
    <row r="82" spans="2:17" s="17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A6" sqref="A6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RANDBETWEEN(10000,99999)</f>
        <v>78095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21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(x+8)(x+4)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(x+9)(x+5)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(x+1)(x+5)</v>
      </c>
      <c r="R7" s="11"/>
      <c r="S7" s="11"/>
    </row>
    <row r="8" spans="1:27" s="21" customFormat="1"/>
    <row r="9" spans="1:27" s="21" customFormat="1" ht="15">
      <c r="B9" s="22" t="str">
        <f ca="1">VLOOKUP(A6,data2,27,FALSE)&amp;VLOOKUP(A6,data2,28,FALSE)</f>
        <v>+8 と +4 をたして +12, かけて +32 だから</v>
      </c>
      <c r="C9" s="22"/>
      <c r="I9" s="22" t="str">
        <f ca="1">VLOOKUP(H6,data2,27,FALSE)&amp;VLOOKUP(H6,data2,28,FALSE)</f>
        <v>+9 と +5 をたして +14, かけて +45 だから</v>
      </c>
      <c r="J9" s="22"/>
      <c r="P9" s="22" t="str">
        <f ca="1">VLOOKUP(O6,data2,27,FALSE)&amp;VLOOKUP(O6,data2,28,FALSE)</f>
        <v>+1 と +5 をたして +6, かけて +5 だから</v>
      </c>
      <c r="Q9" s="22"/>
    </row>
    <row r="10" spans="1:27" s="21" customFormat="1"/>
    <row r="11" spans="1:27" s="25" customFormat="1" ht="22.5">
      <c r="B11" s="26" t="s">
        <v>22</v>
      </c>
      <c r="C11" s="27" t="str">
        <f ca="1">VLOOKUP(A6,data2,29,FALSE)</f>
        <v>x²+12x+32</v>
      </c>
      <c r="I11" s="26" t="s">
        <v>22</v>
      </c>
      <c r="J11" s="27" t="str">
        <f ca="1">VLOOKUP(H6,data2,29,FALSE)</f>
        <v>x²+14x+45</v>
      </c>
      <c r="P11" s="26" t="s">
        <v>22</v>
      </c>
      <c r="Q11" s="27" t="str">
        <f ca="1">VLOOKUP(O6,data2,29,FALSE)</f>
        <v>x²+6x+5</v>
      </c>
    </row>
    <row r="12" spans="1:27" s="21" customFormat="1"/>
    <row r="13" spans="1:27" s="21" customFormat="1">
      <c r="B13" s="21" t="str">
        <f ca="1">VLOOKUP(A6,data2,30,FALSE)</f>
        <v/>
      </c>
      <c r="I13" s="21" t="str">
        <f ca="1">VLOOKUP(H6,data2,30,FALSE)</f>
        <v/>
      </c>
      <c r="P13" s="21" t="str">
        <f ca="1">VLOOKUP(O6,data2,30,FALSE)</f>
        <v/>
      </c>
    </row>
    <row r="14" spans="1:27" s="21" customFormat="1"/>
    <row r="15" spans="1:27" s="21" customFormat="1" ht="22.5">
      <c r="B15" s="23" t="str">
        <f>IF(C13="","","=")</f>
        <v/>
      </c>
      <c r="C15" s="24" t="str">
        <f>IF(C13="","",VLOOKUP(A6,data2,24,FALSE))</f>
        <v/>
      </c>
      <c r="I15" s="23" t="str">
        <f>IF(J13="","","=")</f>
        <v/>
      </c>
      <c r="J15" s="24" t="str">
        <f>IF(J13="","",VLOOKUP(H6,data2,24,FALSE))</f>
        <v/>
      </c>
      <c r="P15" s="23" t="str">
        <f>IF(Q13="","","=")</f>
        <v/>
      </c>
      <c r="Q15" s="24" t="str">
        <f>IF(Q13="","",VLOOKUP(O6,data2,24,FALSE))</f>
        <v/>
      </c>
    </row>
    <row r="16" spans="1:27" s="21" customFormat="1"/>
    <row r="17" spans="1:19" s="8" customFormat="1" ht="21.75" customHeight="1">
      <c r="A17" s="9">
        <f>A6+3</f>
        <v>4</v>
      </c>
      <c r="B17" s="9"/>
      <c r="C17" s="9"/>
      <c r="D17" s="9"/>
      <c r="E17" s="9"/>
      <c r="F17" s="9"/>
      <c r="G17" s="9"/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(x+1)(x+6)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(x+2)(x+8)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(x+2)(x+7)</v>
      </c>
      <c r="R18" s="11"/>
      <c r="S18" s="11"/>
    </row>
    <row r="19" spans="1:19" s="21" customFormat="1"/>
    <row r="20" spans="1:19" s="21" customFormat="1" ht="15">
      <c r="B20" s="22" t="str">
        <f ca="1">VLOOKUP(A17,data2,27,FALSE)&amp;VLOOKUP(A17,data2,28,FALSE)</f>
        <v>+1 と +6 をたして +7, かけて +6 だから</v>
      </c>
      <c r="C20" s="22"/>
      <c r="I20" s="22" t="str">
        <f ca="1">VLOOKUP(H17,data2,27,FALSE)&amp;VLOOKUP(H17,data2,28,FALSE)</f>
        <v>+2 と +8 をたして +10, かけて +16 だから</v>
      </c>
      <c r="J20" s="22"/>
      <c r="P20" s="22" t="str">
        <f ca="1">VLOOKUP(O17,data2,27,FALSE)&amp;VLOOKUP(O17,data2,28,FALSE)</f>
        <v>+2 と +7 をたして +9, かけて +14 だから</v>
      </c>
      <c r="Q20" s="22"/>
    </row>
    <row r="21" spans="1:19" s="21" customFormat="1"/>
    <row r="22" spans="1:19" s="25" customFormat="1" ht="22.5">
      <c r="B22" s="26" t="s">
        <v>22</v>
      </c>
      <c r="C22" s="27" t="str">
        <f ca="1">VLOOKUP(A17,data2,29,FALSE)</f>
        <v>x²+7x+6</v>
      </c>
      <c r="I22" s="26" t="s">
        <v>22</v>
      </c>
      <c r="J22" s="27" t="str">
        <f ca="1">VLOOKUP(H17,data2,29,FALSE)</f>
        <v>x²+10x+16</v>
      </c>
      <c r="P22" s="26" t="s">
        <v>22</v>
      </c>
      <c r="Q22" s="27" t="str">
        <f ca="1">VLOOKUP(O17,data2,29,FALSE)</f>
        <v>x²+9x+14</v>
      </c>
    </row>
    <row r="23" spans="1:19" s="21" customFormat="1"/>
    <row r="24" spans="1:19" s="21" customFormat="1">
      <c r="B24" s="21" t="str">
        <f ca="1">VLOOKUP(A17,data2,30,FALSE)</f>
        <v/>
      </c>
      <c r="I24" s="21" t="str">
        <f ca="1">VLOOKUP(H17,data2,30,FALSE)</f>
        <v/>
      </c>
      <c r="P24" s="21" t="str">
        <f ca="1">VLOOKUP(O17,data2,30,FALSE)</f>
        <v/>
      </c>
    </row>
    <row r="25" spans="1:19" s="21" customFormat="1"/>
    <row r="26" spans="1:19" s="21" customFormat="1" ht="22.5">
      <c r="B26" s="23" t="str">
        <f>IF(C24="","","=")</f>
        <v/>
      </c>
      <c r="C26" s="24" t="str">
        <f>IF(C24="","",VLOOKUP(A17,data2,24,FALSE))</f>
        <v/>
      </c>
      <c r="I26" s="23" t="str">
        <f>IF(J24="","","=")</f>
        <v/>
      </c>
      <c r="J26" s="24" t="str">
        <f>IF(J24="","",VLOOKUP(H17,data2,24,FALSE))</f>
        <v/>
      </c>
      <c r="P26" s="23" t="str">
        <f>IF(Q24="","","=")</f>
        <v/>
      </c>
      <c r="Q26" s="24" t="str">
        <f>IF(Q24="","",VLOOKUP(O17,data2,24,FALSE))</f>
        <v/>
      </c>
    </row>
    <row r="27" spans="1:19" s="21" customFormat="1"/>
    <row r="28" spans="1:19" s="8" customFormat="1" ht="21.75" customHeight="1">
      <c r="A28" s="9">
        <f>A17+3</f>
        <v>7</v>
      </c>
      <c r="B28" s="9"/>
      <c r="C28" s="9"/>
      <c r="D28" s="9"/>
      <c r="E28" s="9"/>
      <c r="F28" s="9"/>
      <c r="G28" s="9"/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(x+7)(x+5)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(x+8)(x+5)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(x+6)(x+9)</v>
      </c>
      <c r="R29" s="11"/>
      <c r="S29" s="11"/>
    </row>
    <row r="30" spans="1:19" s="21" customFormat="1"/>
    <row r="31" spans="1:19" s="21" customFormat="1" ht="15">
      <c r="B31" s="22" t="str">
        <f ca="1">VLOOKUP(A28,data2,27,FALSE)&amp;VLOOKUP(A28,data2,28,FALSE)</f>
        <v>+7 と +5 をたして +12, かけて +35 だから</v>
      </c>
      <c r="C31" s="22"/>
      <c r="I31" s="22" t="str">
        <f ca="1">VLOOKUP(H28,data2,27,FALSE)&amp;VLOOKUP(H28,data2,28,FALSE)</f>
        <v>+8 と +5 をたして +13, かけて +40 だから</v>
      </c>
      <c r="J31" s="22"/>
      <c r="P31" s="22" t="str">
        <f ca="1">VLOOKUP(O28,data2,27,FALSE)&amp;VLOOKUP(O28,data2,28,FALSE)</f>
        <v>+6 と +9 をたして +15, かけて +54 だから</v>
      </c>
      <c r="Q31" s="22"/>
    </row>
    <row r="32" spans="1:19" s="21" customFormat="1"/>
    <row r="33" spans="1:19" s="25" customFormat="1" ht="22.5">
      <c r="B33" s="26" t="s">
        <v>22</v>
      </c>
      <c r="C33" s="27" t="str">
        <f ca="1">VLOOKUP(A28,data2,29,FALSE)</f>
        <v>x²+12x+35</v>
      </c>
      <c r="I33" s="26" t="s">
        <v>22</v>
      </c>
      <c r="J33" s="27" t="str">
        <f ca="1">VLOOKUP(H28,data2,29,FALSE)</f>
        <v>x²+13x+40</v>
      </c>
      <c r="P33" s="26" t="s">
        <v>22</v>
      </c>
      <c r="Q33" s="27" t="str">
        <f ca="1">VLOOKUP(O28,data2,29,FALSE)</f>
        <v>x²+15x+54</v>
      </c>
    </row>
    <row r="34" spans="1:19" s="21" customFormat="1"/>
    <row r="35" spans="1:19" s="21" customFormat="1">
      <c r="B35" s="21" t="str">
        <f ca="1">VLOOKUP(A28,data2,30,FALSE)</f>
        <v/>
      </c>
      <c r="I35" s="21" t="str">
        <f ca="1">VLOOKUP(H28,data2,30,FALSE)</f>
        <v/>
      </c>
      <c r="P35" s="21" t="str">
        <f ca="1">VLOOKUP(O28,data2,30,FALSE)</f>
        <v/>
      </c>
    </row>
    <row r="36" spans="1:19" s="21" customFormat="1"/>
    <row r="37" spans="1:19" s="21" customFormat="1" ht="22.5">
      <c r="B37" s="23" t="str">
        <f>IF(C35="","","=")</f>
        <v/>
      </c>
      <c r="C37" s="24" t="str">
        <f>IF(C35="","",VLOOKUP(A28,data2,24,FALSE))</f>
        <v/>
      </c>
      <c r="I37" s="23" t="str">
        <f>IF(J35="","","=")</f>
        <v/>
      </c>
      <c r="J37" s="24" t="str">
        <f>IF(J35="","",VLOOKUP(H28,data2,24,FALSE))</f>
        <v/>
      </c>
      <c r="P37" s="23" t="str">
        <f>IF(Q35="","","=")</f>
        <v/>
      </c>
      <c r="Q37" s="24" t="str">
        <f>IF(Q35="","",VLOOKUP(O28,data2,24,FALSE))</f>
        <v/>
      </c>
    </row>
    <row r="38" spans="1:19" s="21" customFormat="1"/>
    <row r="39" spans="1:19" s="8" customFormat="1" ht="21.75" customHeight="1">
      <c r="A39" s="9">
        <f>A28+3</f>
        <v>10</v>
      </c>
      <c r="B39" s="9"/>
      <c r="C39" s="9"/>
      <c r="D39" s="9"/>
      <c r="E39" s="9"/>
      <c r="F39" s="9"/>
      <c r="G39" s="9"/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(x+5)(x+3)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(x+6)(x+4)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(x+7)(x+6)</v>
      </c>
      <c r="R40" s="11"/>
      <c r="S40" s="11"/>
    </row>
    <row r="41" spans="1:19" s="21" customFormat="1"/>
    <row r="42" spans="1:19" s="21" customFormat="1" ht="15">
      <c r="B42" s="22" t="str">
        <f ca="1">VLOOKUP(A39,data2,27,FALSE)&amp;VLOOKUP(A39,data2,28,FALSE)</f>
        <v>+5 と +3 をたして +8, かけて +15 だから</v>
      </c>
      <c r="C42" s="22"/>
      <c r="I42" s="22" t="str">
        <f ca="1">VLOOKUP(H39,data2,27,FALSE)&amp;VLOOKUP(H39,data2,28,FALSE)</f>
        <v>+6 と +4 をたして +10, かけて +24 だから</v>
      </c>
      <c r="J42" s="22"/>
      <c r="P42" s="22" t="str">
        <f ca="1">VLOOKUP(O39,data2,27,FALSE)&amp;VLOOKUP(O39,data2,28,FALSE)</f>
        <v>+7 と +6 をたして +13, かけて +42 だから</v>
      </c>
      <c r="Q42" s="22"/>
    </row>
    <row r="43" spans="1:19" s="21" customFormat="1"/>
    <row r="44" spans="1:19" s="25" customFormat="1" ht="22.5">
      <c r="B44" s="26" t="s">
        <v>22</v>
      </c>
      <c r="C44" s="27" t="str">
        <f ca="1">VLOOKUP(A39,data2,29,FALSE)</f>
        <v>x²+8x+15</v>
      </c>
      <c r="I44" s="26" t="s">
        <v>22</v>
      </c>
      <c r="J44" s="27" t="str">
        <f ca="1">VLOOKUP(H39,data2,29,FALSE)</f>
        <v>x²+10x+24</v>
      </c>
      <c r="P44" s="26" t="s">
        <v>22</v>
      </c>
      <c r="Q44" s="27" t="str">
        <f ca="1">VLOOKUP(O39,data2,29,FALSE)</f>
        <v>x²+13x+42</v>
      </c>
    </row>
    <row r="45" spans="1:19" s="21" customFormat="1"/>
    <row r="46" spans="1:19" s="21" customFormat="1">
      <c r="B46" s="21" t="str">
        <f ca="1">VLOOKUP(A39,data2,30,FALSE)</f>
        <v/>
      </c>
      <c r="I46" s="21" t="str">
        <f ca="1">VLOOKUP(H39,data2,30,FALSE)</f>
        <v/>
      </c>
      <c r="P46" s="21" t="str">
        <f ca="1">VLOOKUP(O39,data2,30,FALSE)</f>
        <v/>
      </c>
    </row>
    <row r="47" spans="1:19" s="21" customFormat="1"/>
    <row r="48" spans="1:19" s="21" customFormat="1" ht="22.5">
      <c r="B48" s="23" t="str">
        <f>IF(C46="","","=")</f>
        <v/>
      </c>
      <c r="C48" s="24" t="str">
        <f>IF(C46="","",VLOOKUP(A39,data2,24,FALSE))</f>
        <v/>
      </c>
      <c r="I48" s="23" t="str">
        <f>IF(J46="","","=")</f>
        <v/>
      </c>
      <c r="J48" s="24" t="str">
        <f>IF(J46="","",VLOOKUP(H39,data2,24,FALSE))</f>
        <v/>
      </c>
      <c r="P48" s="23" t="str">
        <f>IF(Q46="","","=")</f>
        <v/>
      </c>
      <c r="Q48" s="24" t="str">
        <f>IF(Q46="","",VLOOKUP(O39,data2,24,FALSE))</f>
        <v/>
      </c>
    </row>
    <row r="49" spans="1:19" s="21" customFormat="1"/>
    <row r="50" spans="1:19" s="8" customFormat="1" ht="21.75" customHeight="1">
      <c r="A50" s="9">
        <f>A39+3</f>
        <v>13</v>
      </c>
      <c r="B50" s="9"/>
      <c r="C50" s="9"/>
      <c r="D50" s="9"/>
      <c r="E50" s="9"/>
      <c r="F50" s="9"/>
      <c r="G50" s="9"/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(x+9)(x+2)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(x+7)(x+9)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(x+4)(x+7)</v>
      </c>
      <c r="R51" s="11"/>
      <c r="S51" s="11"/>
    </row>
    <row r="52" spans="1:19" s="21" customFormat="1"/>
    <row r="53" spans="1:19" s="21" customFormat="1" ht="15">
      <c r="B53" s="22" t="str">
        <f ca="1">VLOOKUP(A50,data2,27,FALSE)&amp;VLOOKUP(A50,data2,28,FALSE)</f>
        <v>+9 と +2 をたして +11, かけて +18 だから</v>
      </c>
      <c r="C53" s="22"/>
      <c r="I53" s="22" t="str">
        <f ca="1">VLOOKUP(H50,data2,27,FALSE)&amp;VLOOKUP(H50,data2,28,FALSE)</f>
        <v>+7 と +9 をたして +16, かけて +63 だから</v>
      </c>
      <c r="J53" s="22"/>
      <c r="P53" s="22" t="str">
        <f ca="1">VLOOKUP(O50,data2,27,FALSE)&amp;VLOOKUP(O50,data2,28,FALSE)</f>
        <v>+4 と +7 をたして +11, かけて +28 だから</v>
      </c>
      <c r="Q53" s="22"/>
    </row>
    <row r="54" spans="1:19" s="21" customFormat="1"/>
    <row r="55" spans="1:19" s="25" customFormat="1" ht="22.5">
      <c r="B55" s="26" t="s">
        <v>22</v>
      </c>
      <c r="C55" s="27" t="str">
        <f ca="1">VLOOKUP(A50,data2,29,FALSE)</f>
        <v>x²+11x+18</v>
      </c>
      <c r="I55" s="26" t="s">
        <v>22</v>
      </c>
      <c r="J55" s="27" t="str">
        <f ca="1">VLOOKUP(H50,data2,29,FALSE)</f>
        <v>x²+16x+63</v>
      </c>
      <c r="P55" s="26" t="s">
        <v>22</v>
      </c>
      <c r="Q55" s="27" t="str">
        <f ca="1">VLOOKUP(O50,data2,29,FALSE)</f>
        <v>x²+11x+28</v>
      </c>
    </row>
    <row r="56" spans="1:19" s="21" customFormat="1"/>
    <row r="57" spans="1:19" s="21" customFormat="1">
      <c r="B57" s="21" t="str">
        <f ca="1">VLOOKUP(A50,data2,30,FALSE)</f>
        <v/>
      </c>
      <c r="I57" s="21" t="str">
        <f ca="1">VLOOKUP(H50,data2,30,FALSE)</f>
        <v/>
      </c>
      <c r="P57" s="21" t="str">
        <f ca="1">VLOOKUP(O50,data2,30,FALSE)</f>
        <v/>
      </c>
    </row>
    <row r="58" spans="1:19" s="21" customFormat="1"/>
    <row r="59" spans="1:19" s="21" customFormat="1" ht="22.5">
      <c r="B59" s="23" t="str">
        <f>IF(C57="","","=")</f>
        <v/>
      </c>
      <c r="C59" s="24" t="str">
        <f>IF(C57="","",VLOOKUP(A50,data2,24,FALSE))</f>
        <v/>
      </c>
      <c r="I59" s="23" t="str">
        <f>IF(J57="","","=")</f>
        <v/>
      </c>
      <c r="J59" s="24" t="str">
        <f>IF(J57="","",VLOOKUP(H50,data2,24,FALSE))</f>
        <v/>
      </c>
      <c r="P59" s="23" t="str">
        <f>IF(Q57="","","=")</f>
        <v/>
      </c>
      <c r="Q59" s="24" t="str">
        <f>IF(Q57="","",VLOOKUP(O50,data2,24,FALSE))</f>
        <v/>
      </c>
    </row>
    <row r="60" spans="1:19" s="21" customFormat="1"/>
    <row r="61" spans="1:19" s="8" customFormat="1" ht="21.75" customHeight="1">
      <c r="A61" s="9">
        <f>A50+3</f>
        <v>16</v>
      </c>
      <c r="B61" s="9"/>
      <c r="C61" s="9"/>
      <c r="D61" s="9"/>
      <c r="E61" s="9"/>
      <c r="F61" s="9"/>
      <c r="G61" s="9"/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(x+1)(x+7)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(x+2)(x+4)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(x+3)(x+1)</v>
      </c>
      <c r="R62" s="11"/>
      <c r="S62" s="11"/>
    </row>
    <row r="63" spans="1:19" s="21" customFormat="1"/>
    <row r="64" spans="1:19" s="21" customFormat="1" ht="15">
      <c r="B64" s="22" t="str">
        <f ca="1">VLOOKUP(A61,data2,27,FALSE)&amp;VLOOKUP(A61,data2,28,FALSE)</f>
        <v>+1 と +7 をたして +8, かけて +7 だから</v>
      </c>
      <c r="C64" s="22"/>
      <c r="I64" s="22" t="str">
        <f ca="1">VLOOKUP(H61,data2,27,FALSE)&amp;VLOOKUP(H61,data2,28,FALSE)</f>
        <v>+2 と +4 をたして +6, かけて +8 だから</v>
      </c>
      <c r="J64" s="22"/>
      <c r="P64" s="22" t="str">
        <f ca="1">VLOOKUP(O61,data2,27,FALSE)&amp;VLOOKUP(O61,data2,28,FALSE)</f>
        <v>+3 と +1 をたして +4, かけて +3 だから</v>
      </c>
      <c r="Q64" s="22"/>
    </row>
    <row r="65" spans="1:19" s="21" customFormat="1"/>
    <row r="66" spans="1:19" s="25" customFormat="1" ht="22.5">
      <c r="B66" s="26" t="s">
        <v>22</v>
      </c>
      <c r="C66" s="27" t="str">
        <f ca="1">VLOOKUP(A61,data2,29,FALSE)</f>
        <v>x²+8x+7</v>
      </c>
      <c r="I66" s="26" t="s">
        <v>22</v>
      </c>
      <c r="J66" s="27" t="str">
        <f ca="1">VLOOKUP(H61,data2,29,FALSE)</f>
        <v>x²+6x+8</v>
      </c>
      <c r="P66" s="26" t="s">
        <v>22</v>
      </c>
      <c r="Q66" s="27" t="str">
        <f ca="1">VLOOKUP(O61,data2,29,FALSE)</f>
        <v>x²+4x+3</v>
      </c>
    </row>
    <row r="67" spans="1:19" s="21" customFormat="1"/>
    <row r="68" spans="1:19" s="21" customFormat="1">
      <c r="B68" s="21" t="str">
        <f ca="1">VLOOKUP(A61,data2,30,FALSE)</f>
        <v/>
      </c>
      <c r="I68" s="21" t="str">
        <f ca="1">VLOOKUP(H61,data2,30,FALSE)</f>
        <v/>
      </c>
      <c r="P68" s="21" t="str">
        <f ca="1">VLOOKUP(O61,data2,30,FALSE)</f>
        <v/>
      </c>
    </row>
    <row r="69" spans="1:19" s="21" customFormat="1"/>
    <row r="70" spans="1:19" s="21" customFormat="1" ht="22.5">
      <c r="B70" s="23" t="str">
        <f>IF(C68="","","=")</f>
        <v/>
      </c>
      <c r="C70" s="24" t="str">
        <f>IF(C68="","",VLOOKUP(A61,data2,24,FALSE))</f>
        <v/>
      </c>
      <c r="I70" s="23" t="str">
        <f>IF(J68="","","=")</f>
        <v/>
      </c>
      <c r="J70" s="24" t="str">
        <f>IF(J68="","",VLOOKUP(H61,data2,24,FALSE))</f>
        <v/>
      </c>
      <c r="P70" s="23" t="str">
        <f>IF(Q68="","","=")</f>
        <v/>
      </c>
      <c r="Q70" s="24" t="str">
        <f>IF(Q68="","",VLOOKUP(O61,data2,24,FALSE))</f>
        <v/>
      </c>
    </row>
    <row r="71" spans="1:19" s="21" customFormat="1"/>
    <row r="72" spans="1:19" s="8" customFormat="1" ht="21.75" customHeight="1">
      <c r="A72" s="9">
        <f>A61+3</f>
        <v>19</v>
      </c>
      <c r="B72" s="9"/>
      <c r="C72" s="9"/>
      <c r="D72" s="9"/>
      <c r="E72" s="9"/>
      <c r="F72" s="9"/>
      <c r="G72" s="9"/>
      <c r="H72" s="9">
        <f>A72+1</f>
        <v>20</v>
      </c>
      <c r="O72" s="9"/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(x+8)(x+9)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(x+7)(x+3)</v>
      </c>
      <c r="K73" s="11"/>
      <c r="L73" s="11"/>
      <c r="M73" s="11"/>
      <c r="N73" s="11"/>
      <c r="P73" s="10"/>
      <c r="Q73" s="12"/>
      <c r="R73" s="11"/>
      <c r="S73" s="11"/>
    </row>
    <row r="74" spans="1:19" s="21" customFormat="1"/>
    <row r="75" spans="1:19" s="21" customFormat="1" ht="15">
      <c r="B75" s="22" t="str">
        <f ca="1">VLOOKUP(A72,data2,27,FALSE)&amp;VLOOKUP(A72,data2,28,FALSE)</f>
        <v>+8 と +9 をたして +17, かけて +72 だから</v>
      </c>
      <c r="C75" s="22"/>
      <c r="I75" s="22" t="str">
        <f ca="1">VLOOKUP(H72,data2,27,FALSE)&amp;VLOOKUP(H72,data2,28,FALSE)</f>
        <v>+7 と +3 をたして +10, かけて +21 だから</v>
      </c>
      <c r="J75" s="22"/>
      <c r="P75" s="22"/>
      <c r="Q75" s="22"/>
    </row>
    <row r="76" spans="1:19" s="21" customFormat="1"/>
    <row r="77" spans="1:19" s="25" customFormat="1" ht="22.5">
      <c r="B77" s="26" t="s">
        <v>22</v>
      </c>
      <c r="C77" s="27" t="str">
        <f ca="1">VLOOKUP(A72,data2,29,FALSE)</f>
        <v>x²+17x+72</v>
      </c>
      <c r="I77" s="26" t="s">
        <v>22</v>
      </c>
      <c r="J77" s="27" t="str">
        <f ca="1">VLOOKUP(H72,data2,29,FALSE)</f>
        <v>x²+10x+21</v>
      </c>
      <c r="P77" s="26"/>
      <c r="Q77" s="27"/>
    </row>
    <row r="78" spans="1:19" s="21" customFormat="1"/>
    <row r="79" spans="1:19" s="21" customFormat="1">
      <c r="B79" s="21" t="str">
        <f ca="1">VLOOKUP(A72,data2,30,FALSE)</f>
        <v/>
      </c>
      <c r="I79" s="21" t="str">
        <f ca="1">VLOOKUP(H72,data2,30,FALSE)</f>
        <v/>
      </c>
    </row>
    <row r="80" spans="1:19" s="21" customFormat="1"/>
    <row r="81" spans="2:17" s="21" customFormat="1" ht="22.5">
      <c r="B81" s="23" t="str">
        <f>IF(C79="","","=")</f>
        <v/>
      </c>
      <c r="C81" s="24" t="str">
        <f>IF(C79="","",VLOOKUP(A72,data2,24,FALSE))</f>
        <v/>
      </c>
      <c r="I81" s="23" t="str">
        <f>IF(J79="","","=")</f>
        <v/>
      </c>
      <c r="J81" s="24" t="str">
        <f>IF(J79="","",VLOOKUP(H72,data2,24,FALSE))</f>
        <v/>
      </c>
      <c r="P81" s="23" t="str">
        <f>IF(Q79="","","=")</f>
        <v/>
      </c>
      <c r="Q81" s="24" t="str">
        <f>IF(Q79="","",VLOOKUP(O72,data2,24,FALSE))</f>
        <v/>
      </c>
    </row>
    <row r="82" spans="2:17" s="21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defaultRowHeight="13.5"/>
  <sheetData>
    <row r="1" spans="1:6">
      <c r="A1" t="s">
        <v>20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18</v>
      </c>
    </row>
    <row r="13" spans="1:6">
      <c r="A13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2015-10-19T11:57:49Z</cp:lastPrinted>
  <dcterms:created xsi:type="dcterms:W3CDTF">2015-10-18T12:19:21Z</dcterms:created>
  <dcterms:modified xsi:type="dcterms:W3CDTF">2015-10-19T12:08:59Z</dcterms:modified>
</cp:coreProperties>
</file>